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PT\SKH\2026\TUNTUTAN MYSTEP\"/>
    </mc:Choice>
  </mc:AlternateContent>
  <xr:revisionPtr revIDLastSave="0" documentId="13_ncr:1_{56687334-279D-4971-BD4C-CDD524940A80}" xr6:coauthVersionLast="47" xr6:coauthVersionMax="47" xr10:uidLastSave="{00000000-0000-0000-0000-000000000000}"/>
  <bookViews>
    <workbookView xWindow="-120" yWindow="-120" windowWidth="29040" windowHeight="15720" activeTab="1" xr2:uid="{4C5DDAAB-DB50-4B98-B8F7-6B29C65A1FD3}"/>
  </bookViews>
  <sheets>
    <sheet name="ms 1" sheetId="11" r:id="rId1"/>
    <sheet name="ms2" sheetId="2" r:id="rId2"/>
    <sheet name="ms 3" sheetId="9" r:id="rId3"/>
    <sheet name="ms 4" sheetId="10" r:id="rId4"/>
    <sheet name="ms 5" sheetId="4" r:id="rId5"/>
    <sheet name="Senarai Semak" sheetId="6" r:id="rId6"/>
    <sheet name="Kadar (JPA 2026)" sheetId="7" r:id="rId7"/>
    <sheet name="Nota Tambahan" sheetId="8" r:id="rId8"/>
    <sheet name="Sheet2" sheetId="13" r:id="rId9"/>
  </sheets>
  <definedNames>
    <definedName name="_xlnm.Print_Area" localSheetId="0">'ms 1'!$A$1:$AI$34</definedName>
    <definedName name="_xlnm.Print_Area" localSheetId="2">'ms 3'!$A$1:$AL$44</definedName>
    <definedName name="_xlnm.Print_Area" localSheetId="3">'ms 4'!$A$1:$AL$52</definedName>
    <definedName name="_xlnm.Print_Area" localSheetId="4">'ms 5'!$A$1:$K$39</definedName>
    <definedName name="_xlnm.Print_Area" localSheetId="1">'ms2'!$A$1:$U$20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2" i="9" l="1"/>
  <c r="I34" i="11"/>
  <c r="O6" i="10"/>
  <c r="T16" i="2"/>
  <c r="T17" i="2"/>
  <c r="P32" i="11"/>
  <c r="I32" i="11"/>
  <c r="AH51" i="10"/>
  <c r="O50" i="10"/>
  <c r="AH50" i="10"/>
  <c r="AH25" i="9"/>
  <c r="C34" i="11"/>
  <c r="AA40" i="9"/>
  <c r="AH40" i="9" s="1"/>
  <c r="H40" i="9"/>
  <c r="H41" i="9" s="1"/>
  <c r="O41" i="9" s="1"/>
  <c r="N10" i="11"/>
  <c r="AB32" i="11"/>
  <c r="AH6" i="10"/>
  <c r="O13" i="10"/>
  <c r="AH13" i="10"/>
  <c r="O20" i="10"/>
  <c r="AH20" i="10"/>
  <c r="O27" i="10"/>
  <c r="AH27" i="10"/>
  <c r="O36" i="10"/>
  <c r="AH36" i="10"/>
  <c r="N8" i="9" l="1"/>
  <c r="AH8" i="9" s="1"/>
  <c r="N9" i="9"/>
  <c r="AH9" i="9" s="1"/>
  <c r="N6" i="9"/>
  <c r="AH6" i="9" s="1"/>
  <c r="N5" i="9"/>
  <c r="AH5" i="9" s="1"/>
  <c r="O40" i="9"/>
  <c r="AH39" i="9"/>
  <c r="AA41" i="9"/>
  <c r="AH41" i="9" s="1"/>
  <c r="O37" i="9"/>
  <c r="O38" i="9"/>
  <c r="O39" i="9"/>
  <c r="AH37" i="9"/>
  <c r="AH38" i="9"/>
  <c r="T13" i="2"/>
  <c r="AH10" i="9" l="1"/>
  <c r="V32" i="11" s="1"/>
  <c r="O42" i="9"/>
  <c r="AH42" i="9"/>
  <c r="AH43" i="9" l="1"/>
  <c r="AH52" i="10" s="1"/>
  <c r="C32" i="11"/>
  <c r="AF33" i="11" s="1"/>
</calcChain>
</file>

<file path=xl/sharedStrings.xml><?xml version="1.0" encoding="utf-8"?>
<sst xmlns="http://schemas.openxmlformats.org/spreadsheetml/2006/main" count="339" uniqueCount="162">
  <si>
    <t>BAGI BULAN</t>
  </si>
  <si>
    <t>Nama (Huruf Besar)</t>
  </si>
  <si>
    <t>:</t>
  </si>
  <si>
    <t>No.  Kad  Pengenalan</t>
  </si>
  <si>
    <t xml:space="preserve">No. Akaun Bank </t>
  </si>
  <si>
    <t>No. Telefon (Pejabat/ Bimbit)</t>
  </si>
  <si>
    <t>Kenderaan</t>
  </si>
  <si>
    <t xml:space="preserve">  </t>
  </si>
  <si>
    <t>Kereta</t>
  </si>
  <si>
    <t>Motosikal</t>
  </si>
  <si>
    <t>Alamat Pejabat</t>
  </si>
  <si>
    <t>Alamat Rumah</t>
  </si>
  <si>
    <t>Nama Bank</t>
  </si>
  <si>
    <t>KENYATAAN TUNTUTAN</t>
  </si>
  <si>
    <t>Waktu</t>
  </si>
  <si>
    <t>Butiran Tuntutan</t>
  </si>
  <si>
    <t>Jarak
(km)</t>
  </si>
  <si>
    <t>Bertolak</t>
  </si>
  <si>
    <t>Sampai</t>
  </si>
  <si>
    <t>Jarak (km)</t>
  </si>
  <si>
    <t>Kadar Sekilometer</t>
  </si>
  <si>
    <t>PENGAKUAN</t>
  </si>
  <si>
    <t>Saya mengaku bahawa:</t>
  </si>
  <si>
    <t>a.</t>
  </si>
  <si>
    <t>perjalanan pada tarikh-tarikh tersebut adalah benar dan telah dibuat atas urusan rasmi;</t>
  </si>
  <si>
    <t>b.</t>
  </si>
  <si>
    <t>tuntutan ini dibuat mengikut kadar dan syarat seperti yang dinyatakan di bawah peraturan</t>
  </si>
  <si>
    <t>bertugas rasmi dan yang berkuatkuasa dan/ atau peraturan berkursus yang berkuat kuasa;</t>
  </si>
  <si>
    <t>c.</t>
  </si>
  <si>
    <t>d.</t>
  </si>
  <si>
    <t>sekiranya saya mengemukakan tuntutan palsu, saya boleh dikenakan tindakan di bawah</t>
  </si>
  <si>
    <t>Seksyen 18, Akta Suruhanjaya Pencegahan Rasuah Malaysia 2009 [Akta 694] (Kesalahan</t>
  </si>
  <si>
    <t>terhadapnya;</t>
  </si>
  <si>
    <t>…..........................................................</t>
  </si>
  <si>
    <t>(Tandatangan dan Nama Pemohon)</t>
  </si>
  <si>
    <t>Nota (Tidak perlu print):</t>
  </si>
  <si>
    <t>PENGESAHAN</t>
  </si>
  <si>
    <t>Berdasarkan pengakuan yang dinyatakan oleh pegawai yang memohon, adalah disahkan bahawa</t>
  </si>
  <si>
    <t>perjalanan tersebut telah dilaksanakan atas urusan rasmi dan kelayakan tuntutan pegawai adalah</t>
  </si>
  <si>
    <t>Tarikh:___________________</t>
  </si>
  <si>
    <t>tertakluk mematuhi peraturan kewangan yang berkuatkuasa.</t>
  </si>
  <si>
    <t>(Tandatangan)</t>
  </si>
  <si>
    <t>b.p. Ketua Setiausaha / Pegawai Pengawal</t>
  </si>
  <si>
    <t>(Nama)</t>
  </si>
  <si>
    <t>(Jawatan)</t>
  </si>
  <si>
    <t>Tarikh:__________________</t>
  </si>
  <si>
    <t>…...........................................................</t>
  </si>
  <si>
    <t>dengan maksud untuk memperdayakan prinsipal oleh ejen);</t>
  </si>
  <si>
    <t>Bil</t>
  </si>
  <si>
    <t>Tujuan / Tempat</t>
  </si>
  <si>
    <t>semua butiran yang dinyatakan di atas adalah benar dan saya bertanggungjawab</t>
  </si>
  <si>
    <t>Kadar Upah</t>
  </si>
  <si>
    <t>BKEW/TNT03</t>
  </si>
  <si>
    <t xml:space="preserve">SENARAI SEMAK BAGI TUNTUTAN </t>
  </si>
  <si>
    <t>Sila kemukakan dokumen-dokumen berikut dan tandakan (√) di ruang berkenaan</t>
  </si>
  <si>
    <t>BIL.</t>
  </si>
  <si>
    <t>PERKARA/ DOKUMEN</t>
  </si>
  <si>
    <t>ADA</t>
  </si>
  <si>
    <t>CATATAN</t>
  </si>
  <si>
    <t>Borang Kenyataan Tuntutan Elaun Perjalanan Dalam Negeri yang diisi dengan lengkap.</t>
  </si>
  <si>
    <t>Salinan penyata bank dan kad pengenalan yang diakui sah bagi tuntutan kali pertama.</t>
  </si>
  <si>
    <t>Nota:</t>
  </si>
  <si>
    <r>
      <t>a)</t>
    </r>
    <r>
      <rPr>
        <sz val="7"/>
        <color theme="1"/>
        <rFont val="Times New Roman"/>
        <family val="1"/>
      </rPr>
      <t xml:space="preserve">       </t>
    </r>
    <r>
      <rPr>
        <sz val="9.5"/>
        <color theme="1"/>
        <rFont val="Arial"/>
        <family val="2"/>
      </rPr>
      <t>Setiap helaian salinan dokumen sokongan perlu diperakui sah oleh pegawai Gred 41 atau ke atas</t>
    </r>
  </si>
  <si>
    <t>Sila tambah helaian sekiranya tidak mencukupi</t>
  </si>
  <si>
    <t>ELAUN PERJALANAN DALAM NEGERI BAGI PERSONEL MYSTEP</t>
  </si>
  <si>
    <t>BORANG TUNTUTAN ELAUN PERJALANAN DALAM NEGERI PERSONEL MYSTEP</t>
  </si>
  <si>
    <r>
      <t xml:space="preserve">Semua perbelanjaan perlu disokong dengan resit asal dan disahkan oleh pemohon seperti berikut:
</t>
    </r>
    <r>
      <rPr>
        <i/>
        <sz val="8"/>
        <color theme="1"/>
        <rFont val="Arial"/>
        <family val="2"/>
      </rPr>
      <t>"Saya akui perbelanjaan di bil/invois/resit ini berjumlah RM________telah sebenarnya dibayar oleh saya *atas urusan rasmi/mengikut kelayakan"
….........................................                       Tarikh: ..................</t>
    </r>
    <r>
      <rPr>
        <i/>
        <sz val="9.5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(tandatangan, nama, dan jawatan 
pegawai menuntut)</t>
    </r>
  </si>
  <si>
    <t>Salinan surat lantikan Personel MySTEP yang lengkap dan diakui sah.</t>
  </si>
  <si>
    <t>Salinan dokumen arahan kepada pegawai bagi menghadiri mesyuarat/ program/ bengkel/ kursus/ seminar (termasuk tentatif) yang lengkap dan diakui sah.</t>
  </si>
  <si>
    <t>Salinan deskripsi skop tugas Personel MySTEP berserta pengesahan Pegawai Penyelia yang lengkap dan diakui sah.</t>
  </si>
  <si>
    <r>
      <t xml:space="preserve">Pegawai perlu menyatakan dengan jelas butiran tuntutan seperti perincian berikut :
- Tajuk Memo/ Surat
- Lokasi tempat bertolak
- Lokasi tempat dituju
- Jarak hendaklah berpandukan </t>
    </r>
    <r>
      <rPr>
        <i/>
        <sz val="11"/>
        <color theme="1"/>
        <rFont val="Aptos Narrow"/>
        <family val="2"/>
        <scheme val="minor"/>
      </rPr>
      <t>Google Maps</t>
    </r>
    <r>
      <rPr>
        <sz val="11"/>
        <color theme="1"/>
        <rFont val="Aptos Narrow"/>
        <family val="2"/>
        <scheme val="minor"/>
      </rPr>
      <t xml:space="preserve"> dan salinan hendaklah dikemukakan bersama tuntutan;</t>
    </r>
  </si>
  <si>
    <r>
      <t xml:space="preserve">Salinan bukti kiraan jarak perjalanan sebenar (berdasarkan alamat penuh) menggunakan aplikasi </t>
    </r>
    <r>
      <rPr>
        <i/>
        <sz val="9.5"/>
        <color theme="1"/>
        <rFont val="Arial"/>
        <family val="2"/>
      </rPr>
      <t xml:space="preserve">Google Maps </t>
    </r>
    <r>
      <rPr>
        <sz val="9.5"/>
        <color theme="1"/>
        <rFont val="Arial"/>
        <family val="2"/>
      </rPr>
      <t xml:space="preserve">yang diakui sah (jika berkenaan).
Bahagian Kewangan akan menggunakan kiraan jarak perjalanan menggunakan aplikasi </t>
    </r>
    <r>
      <rPr>
        <i/>
        <sz val="9.5"/>
        <color theme="1"/>
        <rFont val="Arial"/>
        <family val="2"/>
      </rPr>
      <t xml:space="preserve">Google Maps </t>
    </r>
    <r>
      <rPr>
        <sz val="9.5"/>
        <color theme="1"/>
        <rFont val="Arial"/>
        <family val="2"/>
      </rPr>
      <t>pada tarikh semakan sekiranya pemohon gagal mengemukakan maklumat ini.</t>
    </r>
  </si>
  <si>
    <t>- Tujuan;
- Elaun makan/ harian sekiranya ada; dan
- Tuntutan hotel/ lojing (berserta alamat lojing) sekiranya ada.</t>
  </si>
  <si>
    <t>RM</t>
  </si>
  <si>
    <t>JUMLAH (BAHAGIAN A)</t>
  </si>
  <si>
    <t>Jumlah</t>
  </si>
  <si>
    <t>* masukkan bilangan sahaja. Kadar akan dikira secara auto berdasarkan kadar EM</t>
  </si>
  <si>
    <t xml:space="preserve"> </t>
  </si>
  <si>
    <t>Elaun Harian</t>
  </si>
  <si>
    <t>●</t>
  </si>
  <si>
    <t>Elaun Makan</t>
  </si>
  <si>
    <t>Makan Malam</t>
  </si>
  <si>
    <t>* masukkan bilangan sahaja</t>
  </si>
  <si>
    <t>Makan 
Tengah Hari</t>
  </si>
  <si>
    <t>Sarapan Pagi</t>
  </si>
  <si>
    <t>Jumlah
(a)x(b)</t>
  </si>
  <si>
    <t>Bil
(b)</t>
  </si>
  <si>
    <t>Kadar
(a)</t>
  </si>
  <si>
    <t>Bahagian Makan</t>
  </si>
  <si>
    <t>(SEMENANJUNG MALAYSIA)</t>
  </si>
  <si>
    <t>TUNTUTAN ELAUN MAKAN/ ELAUN HARIAN</t>
  </si>
  <si>
    <t>]</t>
  </si>
  <si>
    <t>[</t>
  </si>
  <si>
    <r>
      <t xml:space="preserve">[  </t>
    </r>
    <r>
      <rPr>
        <i/>
        <sz val="11"/>
        <rFont val="Arial"/>
        <family val="2"/>
      </rPr>
      <t>Resit  No</t>
    </r>
  </si>
  <si>
    <t>Feri / Bot</t>
  </si>
  <si>
    <r>
      <t xml:space="preserve">[  </t>
    </r>
    <r>
      <rPr>
        <i/>
        <sz val="11"/>
        <rFont val="Arial"/>
        <family val="2"/>
      </rPr>
      <t>Resit  No :</t>
    </r>
  </si>
  <si>
    <t>ERL / Keretapi</t>
  </si>
  <si>
    <t>Bas</t>
  </si>
  <si>
    <t>e-Hailing</t>
  </si>
  <si>
    <t>Teksi/ Kereta Sewa</t>
  </si>
  <si>
    <t>TUNTUTAN TAMBANG PENGANGKUTAN AWAM</t>
  </si>
  <si>
    <t>sen/km</t>
  </si>
  <si>
    <t>501  km  dan seterusnya</t>
  </si>
  <si>
    <t>500  km  pertama</t>
  </si>
  <si>
    <t>Motorsikal :</t>
  </si>
  <si>
    <t>Kereta :</t>
  </si>
  <si>
    <t>Kiraan Kilometer</t>
  </si>
  <si>
    <t xml:space="preserve"> ELAUN PERJALANAN KENDERAAN</t>
  </si>
  <si>
    <t>BAHAGIAN A</t>
  </si>
  <si>
    <t>* jika ruangan tidak mencukupi, sila salin muka surat baru</t>
  </si>
  <si>
    <t>JUMLAH (BAHAGIAN B)</t>
  </si>
  <si>
    <t>Alamat Lojing :</t>
  </si>
  <si>
    <t>Tarikh Lojing :</t>
  </si>
  <si>
    <t>/ hari</t>
  </si>
  <si>
    <t>* masukkan bilangan hari dan kelayakan lojing per hari</t>
  </si>
  <si>
    <t>Elaun Lojing sebanyak</t>
  </si>
  <si>
    <t>x</t>
  </si>
  <si>
    <t>TUNTUTAN ELAUN LOJING</t>
  </si>
  <si>
    <t>[ Resit :</t>
  </si>
  <si>
    <t>&amp; Cukai Perkhidmatan)</t>
  </si>
  <si>
    <t>(Termasuk Bayaran Perkhidmatan</t>
  </si>
  <si>
    <t xml:space="preserve">BSH sebanyak </t>
  </si>
  <si>
    <t>* masukkan bilangan hari dan harga bilik per hari</t>
  </si>
  <si>
    <t>TUNTUTAN BAYARAN SEWA HOTEL (BSH)</t>
  </si>
  <si>
    <t>BAHAGIAN B</t>
  </si>
  <si>
    <t>JUMLAH KESELURUHAN TUNTUTAN</t>
  </si>
  <si>
    <t xml:space="preserve">JUMLAH </t>
  </si>
  <si>
    <t>Untuk kegunaan Bahagian Kewangan</t>
  </si>
  <si>
    <t>MAKLUMAT  PEGAWAI</t>
  </si>
  <si>
    <t>TAHUN</t>
  </si>
  <si>
    <t>(SABAH/ SARAWAK)</t>
  </si>
  <si>
    <t>IJAZAH SARJANA MUDA</t>
  </si>
  <si>
    <t>SIJIL PELAJARAN MALAYSIA</t>
  </si>
  <si>
    <t>TIADA SIJIL PELAJARAN MALAYSIA</t>
  </si>
  <si>
    <t>SEMENANJUNG MALAYSIA</t>
  </si>
  <si>
    <t>SABAH / SARAWAK</t>
  </si>
  <si>
    <t xml:space="preserve">Lantikan Setara 
Kelayakan Akademik </t>
  </si>
  <si>
    <t>DIPLOMA/ SIJIL TINGGI PELAJARAN MALAYSIA</t>
  </si>
  <si>
    <t>KELAYAKAN</t>
  </si>
  <si>
    <t>UPAH</t>
  </si>
  <si>
    <t xml:space="preserve">Tarikh </t>
  </si>
  <si>
    <t>Hari</t>
  </si>
  <si>
    <t>AHAD</t>
  </si>
  <si>
    <t>ISNIN</t>
  </si>
  <si>
    <t>SELASA</t>
  </si>
  <si>
    <t>RABU</t>
  </si>
  <si>
    <t>KHAMIS</t>
  </si>
  <si>
    <t>JUMAAT</t>
  </si>
  <si>
    <t>SABTU</t>
  </si>
  <si>
    <t>BAHAGIAN C</t>
  </si>
  <si>
    <t>Jenis / Model</t>
  </si>
  <si>
    <t>No.  Pendaftaran</t>
  </si>
  <si>
    <t>BELANJA PELBAGAI</t>
  </si>
  <si>
    <t>Tol</t>
  </si>
  <si>
    <t>Tempat Letak Kereta</t>
  </si>
  <si>
    <r>
      <t xml:space="preserve">[ </t>
    </r>
    <r>
      <rPr>
        <i/>
        <sz val="11"/>
        <rFont val="Arial"/>
        <family val="2"/>
      </rPr>
      <t xml:space="preserve"> Resit  No</t>
    </r>
    <r>
      <rPr>
        <sz val="11"/>
        <rFont val="Arial"/>
        <family val="2"/>
      </rPr>
      <t xml:space="preserve"> :</t>
    </r>
  </si>
  <si>
    <t xml:space="preserve">Kapal Terbang </t>
  </si>
  <si>
    <r>
      <rPr>
        <i/>
        <sz val="11"/>
        <rFont val="Arial"/>
        <family val="2"/>
      </rPr>
      <t>Resit No</t>
    </r>
    <r>
      <rPr>
        <sz val="11"/>
        <rFont val="Arial"/>
        <family val="2"/>
      </rPr>
      <t xml:space="preserve"> :</t>
    </r>
  </si>
  <si>
    <t>KERETA</t>
  </si>
  <si>
    <t>MOTORSIKAL</t>
  </si>
  <si>
    <t>Kenderaan (WAJIB ISI)</t>
  </si>
  <si>
    <t>RUJUKAN BKEW SAHAJA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</si>
</sst>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m/d"/>
    <numFmt numFmtId="165" formatCode="_(* #,##0.00_);_(* \(#,##0.00\);_(* &quot;-&quot;_);_(@_)"/>
    <numFmt numFmtId="166" formatCode="_(&quot;RM&quot;* #,##0.00_);_(&quot;RM&quot;* \(#,##0.00\);_(&quot;RM&quot;* &quot;-&quot;??_);_(@_)"/>
    <numFmt numFmtId="167" formatCode="&quot;RM&quot;#,##0.00;[Red]&quot;RM&quot;#,##0.00"/>
    <numFmt numFmtId="168" formatCode="#,##0.0;\-#,##0.0"/>
    <numFmt numFmtId="169" formatCode="&quot;RM&quot;#,##0;[Red]&quot;RM&quot;#,##0"/>
    <numFmt numFmtId="170" formatCode="_(* #,##0.00_);_(* \(#,##0.00\);_(* &quot;-&quot;??_);_(@_)"/>
    <numFmt numFmtId="171" formatCode="0.0"/>
    <numFmt numFmtId="172" formatCode="&quot;RM&quot;#,##0.00"/>
    <numFmt numFmtId="173" formatCode="[$-14409]d/m/yyyy;@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9.5"/>
      <color theme="1"/>
      <name val="Arial"/>
      <family val="2"/>
    </font>
    <font>
      <sz val="5.5"/>
      <color theme="1"/>
      <name val="Times New Roman"/>
      <family val="1"/>
    </font>
    <font>
      <b/>
      <sz val="12.5"/>
      <color theme="1"/>
      <name val="Arial"/>
      <family val="2"/>
    </font>
    <font>
      <b/>
      <sz val="9.5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.5"/>
      <color theme="1"/>
      <name val="Arial"/>
      <family val="2"/>
    </font>
    <font>
      <sz val="10.5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sz val="7"/>
      <color theme="1"/>
      <name val="Times New Roman"/>
      <family val="1"/>
    </font>
    <font>
      <i/>
      <sz val="9.5"/>
      <color theme="1"/>
      <name val="Arial"/>
      <family val="2"/>
    </font>
    <font>
      <i/>
      <sz val="8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sz val="11"/>
      <color rgb="FFFF0000"/>
      <name val="Arial"/>
      <family val="2"/>
    </font>
    <font>
      <b/>
      <i/>
      <sz val="11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1"/>
      <color indexed="10"/>
      <name val="Arial"/>
      <family val="2"/>
    </font>
    <font>
      <sz val="11"/>
      <color indexed="8"/>
      <name val="Arial"/>
      <family val="2"/>
    </font>
    <font>
      <sz val="12"/>
      <color theme="1"/>
      <name val="Arial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color rgb="FFFF0000"/>
      <name val="Arial Narrow"/>
      <family val="2"/>
    </font>
    <font>
      <i/>
      <sz val="12"/>
      <name val="Arial Narrow"/>
      <family val="2"/>
    </font>
    <font>
      <sz val="12"/>
      <color rgb="FFFF0000"/>
      <name val="Arial"/>
      <family val="2"/>
    </font>
    <font>
      <i/>
      <sz val="11"/>
      <color rgb="FFFF000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490">
    <xf numFmtId="0" fontId="0" fillId="0" borderId="0" xfId="0"/>
    <xf numFmtId="0" fontId="2" fillId="0" borderId="0" xfId="0" applyFont="1" applyAlignment="1" applyProtection="1">
      <alignment horizontal="centerContinuous" vertical="center"/>
      <protection locked="0"/>
    </xf>
    <xf numFmtId="43" fontId="2" fillId="0" borderId="0" xfId="1" applyFont="1" applyFill="1" applyBorder="1" applyAlignment="1" applyProtection="1">
      <alignment horizontal="right" vertical="center"/>
      <protection locked="0"/>
    </xf>
    <xf numFmtId="49" fontId="3" fillId="0" borderId="20" xfId="0" applyNumberFormat="1" applyFont="1" applyBorder="1" applyProtection="1">
      <protection locked="0"/>
    </xf>
    <xf numFmtId="0" fontId="5" fillId="0" borderId="0" xfId="0" applyFont="1"/>
    <xf numFmtId="0" fontId="6" fillId="0" borderId="0" xfId="0" applyFont="1"/>
    <xf numFmtId="49" fontId="3" fillId="0" borderId="25" xfId="0" applyNumberFormat="1" applyFont="1" applyBorder="1" applyProtection="1">
      <protection locked="0"/>
    </xf>
    <xf numFmtId="49" fontId="3" fillId="0" borderId="9" xfId="0" applyNumberFormat="1" applyFont="1" applyBorder="1" applyAlignment="1" applyProtection="1">
      <alignment horizontal="left" vertical="center" wrapText="1"/>
      <protection locked="0"/>
    </xf>
    <xf numFmtId="49" fontId="3" fillId="0" borderId="38" xfId="0" applyNumberFormat="1" applyFont="1" applyBorder="1" applyProtection="1">
      <protection locked="0"/>
    </xf>
    <xf numFmtId="49" fontId="4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0" fillId="0" borderId="3" xfId="0" applyBorder="1"/>
    <xf numFmtId="164" fontId="3" fillId="0" borderId="4" xfId="0" quotePrefix="1" applyNumberFormat="1" applyFont="1" applyBorder="1" applyAlignment="1">
      <alignment horizontal="centerContinuous" vertical="center"/>
    </xf>
    <xf numFmtId="164" fontId="4" fillId="0" borderId="4" xfId="0" applyNumberFormat="1" applyFont="1" applyBorder="1" applyAlignment="1">
      <alignment horizontal="centerContinuous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indent="15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justify" vertical="center" wrapText="1"/>
    </xf>
    <xf numFmtId="0" fontId="18" fillId="0" borderId="46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left" vertical="center" indent="3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0" fillId="0" borderId="47" xfId="0" applyFont="1" applyBorder="1" applyAlignment="1">
      <alignment horizontal="left" vertical="center" wrapText="1" indent="2"/>
    </xf>
    <xf numFmtId="0" fontId="10" fillId="0" borderId="48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left" vertical="center" wrapText="1" indent="2"/>
    </xf>
    <xf numFmtId="0" fontId="7" fillId="0" borderId="50" xfId="0" applyFont="1" applyBorder="1" applyAlignment="1">
      <alignment vertical="center" wrapText="1"/>
    </xf>
    <xf numFmtId="0" fontId="18" fillId="0" borderId="50" xfId="0" applyFont="1" applyBorder="1" applyAlignment="1">
      <alignment vertical="center" wrapText="1"/>
    </xf>
    <xf numFmtId="0" fontId="18" fillId="0" borderId="51" xfId="0" applyFont="1" applyBorder="1" applyAlignment="1">
      <alignment vertical="center" wrapText="1"/>
    </xf>
    <xf numFmtId="0" fontId="16" fillId="0" borderId="49" xfId="0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54" xfId="0" applyFont="1" applyBorder="1" applyAlignment="1">
      <alignment vertical="center"/>
    </xf>
    <xf numFmtId="0" fontId="24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2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Continuous" vertical="center"/>
    </xf>
    <xf numFmtId="0" fontId="25" fillId="0" borderId="22" xfId="0" applyFont="1" applyBorder="1" applyAlignment="1">
      <alignment horizontal="centerContinuous" vertical="center"/>
    </xf>
    <xf numFmtId="0" fontId="4" fillId="0" borderId="31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166" fontId="4" fillId="0" borderId="56" xfId="3" applyFont="1" applyBorder="1" applyAlignment="1" applyProtection="1">
      <alignment horizontal="center" vertical="center"/>
    </xf>
    <xf numFmtId="168" fontId="26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5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68" fontId="26" fillId="0" borderId="9" xfId="0" quotePrefix="1" applyNumberFormat="1" applyFont="1" applyBorder="1" applyAlignment="1">
      <alignment horizontal="left" vertical="center"/>
    </xf>
    <xf numFmtId="0" fontId="4" fillId="0" borderId="25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68" fontId="26" fillId="0" borderId="1" xfId="0" quotePrefix="1" applyNumberFormat="1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66" fontId="4" fillId="0" borderId="1" xfId="3" applyFont="1" applyBorder="1" applyAlignment="1" applyProtection="1">
      <alignment horizontal="center" vertical="center"/>
    </xf>
    <xf numFmtId="166" fontId="4" fillId="0" borderId="28" xfId="3" applyFont="1" applyBorder="1" applyAlignment="1" applyProtection="1">
      <alignment horizontal="center" vertical="center"/>
    </xf>
    <xf numFmtId="0" fontId="2" fillId="0" borderId="0" xfId="0" applyFont="1" applyAlignment="1">
      <alignment vertical="top"/>
    </xf>
    <xf numFmtId="0" fontId="3" fillId="0" borderId="2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/>
    <xf numFmtId="0" fontId="3" fillId="0" borderId="1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4" fillId="0" borderId="14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6" fontId="25" fillId="0" borderId="28" xfId="3" applyFont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28" fillId="0" borderId="60" xfId="0" applyNumberFormat="1" applyFont="1" applyBorder="1" applyAlignment="1" applyProtection="1">
      <alignment vertical="center"/>
      <protection locked="0"/>
    </xf>
    <xf numFmtId="0" fontId="4" fillId="0" borderId="6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0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vertical="center"/>
    </xf>
    <xf numFmtId="49" fontId="28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vertical="center"/>
      <protection locked="0"/>
    </xf>
    <xf numFmtId="0" fontId="4" fillId="0" borderId="61" xfId="0" applyFont="1" applyBorder="1" applyAlignment="1">
      <alignment vertical="center"/>
    </xf>
    <xf numFmtId="166" fontId="4" fillId="0" borderId="28" xfId="3" applyFont="1" applyBorder="1" applyAlignment="1" applyProtection="1">
      <alignment vertical="center"/>
    </xf>
    <xf numFmtId="165" fontId="29" fillId="0" borderId="1" xfId="4" quotePrefix="1" applyNumberFormat="1" applyFont="1" applyBorder="1" applyAlignment="1" applyProtection="1">
      <alignment horizontal="right" vertical="center"/>
    </xf>
    <xf numFmtId="0" fontId="4" fillId="0" borderId="30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166" fontId="4" fillId="0" borderId="20" xfId="3" applyFont="1" applyBorder="1" applyAlignment="1" applyProtection="1">
      <alignment vertical="center"/>
    </xf>
    <xf numFmtId="0" fontId="4" fillId="0" borderId="29" xfId="0" applyFont="1" applyBorder="1" applyAlignment="1">
      <alignment vertical="center"/>
    </xf>
    <xf numFmtId="165" fontId="29" fillId="0" borderId="0" xfId="4" quotePrefix="1" applyNumberFormat="1" applyFont="1" applyBorder="1" applyAlignment="1" applyProtection="1">
      <alignment horizontal="right" vertical="center"/>
    </xf>
    <xf numFmtId="0" fontId="4" fillId="0" borderId="29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/>
    <xf numFmtId="0" fontId="3" fillId="0" borderId="55" xfId="0" applyFont="1" applyBorder="1"/>
    <xf numFmtId="0" fontId="3" fillId="0" borderId="56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6" xfId="0" applyFont="1" applyBorder="1" applyAlignment="1">
      <alignment horizontal="left"/>
    </xf>
    <xf numFmtId="0" fontId="3" fillId="0" borderId="63" xfId="0" applyFont="1" applyBorder="1"/>
    <xf numFmtId="0" fontId="3" fillId="0" borderId="0" xfId="0" applyFont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4" fillId="0" borderId="27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25" fillId="0" borderId="2" xfId="0" applyFont="1" applyBorder="1" applyAlignment="1">
      <alignment horizontal="centerContinuous" vertical="center"/>
    </xf>
    <xf numFmtId="0" fontId="4" fillId="0" borderId="21" xfId="0" applyFont="1" applyBorder="1" applyAlignment="1">
      <alignment vertical="center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3" fontId="4" fillId="0" borderId="0" xfId="0" applyNumberFormat="1" applyFont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56" xfId="0" applyFont="1" applyBorder="1" applyAlignment="1">
      <alignment horizontal="center" vertical="center"/>
    </xf>
    <xf numFmtId="168" fontId="4" fillId="0" borderId="56" xfId="0" quotePrefix="1" applyNumberFormat="1" applyFont="1" applyBorder="1" applyAlignment="1">
      <alignment vertical="center"/>
    </xf>
    <xf numFmtId="168" fontId="26" fillId="0" borderId="56" xfId="0" quotePrefix="1" applyNumberFormat="1" applyFont="1" applyBorder="1" applyAlignment="1">
      <alignment horizontal="left" vertical="center"/>
    </xf>
    <xf numFmtId="0" fontId="4" fillId="0" borderId="63" xfId="0" applyFont="1" applyBorder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6" fontId="4" fillId="0" borderId="0" xfId="3" applyFont="1" applyBorder="1" applyAlignment="1" applyProtection="1">
      <alignment horizontal="left" vertical="center"/>
    </xf>
    <xf numFmtId="166" fontId="4" fillId="0" borderId="0" xfId="3" applyFont="1" applyBorder="1" applyAlignment="1" applyProtection="1">
      <alignment horizontal="center" vertical="center"/>
    </xf>
    <xf numFmtId="166" fontId="4" fillId="0" borderId="56" xfId="3" applyFont="1" applyBorder="1" applyAlignment="1" applyProtection="1">
      <alignment vertical="center"/>
    </xf>
    <xf numFmtId="166" fontId="4" fillId="0" borderId="1" xfId="3" applyFont="1" applyBorder="1" applyAlignment="1" applyProtection="1">
      <alignment horizontal="left" vertical="center"/>
    </xf>
    <xf numFmtId="166" fontId="4" fillId="0" borderId="20" xfId="3" applyFont="1" applyBorder="1" applyAlignment="1" applyProtection="1">
      <alignment horizontal="center" vertical="center"/>
    </xf>
    <xf numFmtId="166" fontId="4" fillId="0" borderId="0" xfId="3" applyFont="1" applyBorder="1" applyAlignment="1" applyProtection="1">
      <alignment vertical="center"/>
    </xf>
    <xf numFmtId="37" fontId="4" fillId="0" borderId="1" xfId="0" quotePrefix="1" applyNumberFormat="1" applyFont="1" applyBorder="1" applyAlignment="1">
      <alignment vertical="center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60" xfId="0" applyFont="1" applyBorder="1" applyAlignment="1" applyProtection="1">
      <alignment horizontal="center"/>
      <protection locked="0"/>
    </xf>
    <xf numFmtId="165" fontId="4" fillId="0" borderId="60" xfId="0" applyNumberFormat="1" applyFont="1" applyBorder="1" applyAlignment="1" applyProtection="1">
      <alignment horizontal="center"/>
      <protection locked="0"/>
    </xf>
    <xf numFmtId="165" fontId="4" fillId="0" borderId="0" xfId="0" applyNumberFormat="1" applyFont="1" applyAlignment="1">
      <alignment horizontal="center"/>
    </xf>
    <xf numFmtId="166" fontId="3" fillId="0" borderId="0" xfId="3" applyFont="1" applyBorder="1" applyAlignment="1" applyProtection="1">
      <alignment horizontal="left"/>
    </xf>
    <xf numFmtId="166" fontId="26" fillId="0" borderId="0" xfId="3" applyFont="1" applyBorder="1" applyAlignment="1" applyProtection="1">
      <alignment horizontal="left"/>
    </xf>
    <xf numFmtId="0" fontId="4" fillId="0" borderId="29" xfId="0" applyFont="1" applyBorder="1" applyAlignment="1">
      <alignment horizontal="center" vertical="center"/>
    </xf>
    <xf numFmtId="166" fontId="3" fillId="0" borderId="0" xfId="3" applyFont="1" applyBorder="1" applyAlignment="1" applyProtection="1">
      <alignment horizontal="left" vertical="center"/>
    </xf>
    <xf numFmtId="166" fontId="26" fillId="0" borderId="0" xfId="3" applyFont="1" applyBorder="1" applyAlignment="1" applyProtection="1">
      <alignment horizontal="left" vertical="center"/>
    </xf>
    <xf numFmtId="165" fontId="4" fillId="0" borderId="0" xfId="0" applyNumberFormat="1" applyFont="1" applyAlignment="1" applyProtection="1">
      <alignment horizontal="center"/>
      <protection locked="0"/>
    </xf>
    <xf numFmtId="166" fontId="3" fillId="0" borderId="0" xfId="3" applyFont="1" applyBorder="1" applyAlignment="1" applyProtection="1">
      <alignment horizontal="left"/>
      <protection locked="0"/>
    </xf>
    <xf numFmtId="166" fontId="26" fillId="0" borderId="0" xfId="3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3" fillId="0" borderId="4" xfId="0" applyFont="1" applyBorder="1" applyAlignment="1">
      <alignment horizontal="center" vertical="center"/>
    </xf>
    <xf numFmtId="0" fontId="30" fillId="0" borderId="0" xfId="0" applyFont="1" applyProtection="1">
      <protection locked="0"/>
    </xf>
    <xf numFmtId="170" fontId="2" fillId="0" borderId="0" xfId="4" applyFont="1" applyAlignment="1" applyProtection="1">
      <alignment horizontal="right"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170" fontId="31" fillId="0" borderId="0" xfId="4" applyFont="1" applyAlignment="1" applyProtection="1">
      <alignment vertical="center"/>
    </xf>
    <xf numFmtId="0" fontId="30" fillId="0" borderId="0" xfId="0" applyFont="1" applyAlignment="1">
      <alignment vertical="center"/>
    </xf>
    <xf numFmtId="0" fontId="32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70" fontId="2" fillId="0" borderId="0" xfId="4" applyFont="1" applyAlignment="1" applyProtection="1">
      <alignment horizontal="right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70" fontId="36" fillId="0" borderId="0" xfId="4" applyFont="1" applyBorder="1" applyAlignment="1" applyProtection="1">
      <alignment horizontal="right" vertical="center"/>
    </xf>
    <xf numFmtId="0" fontId="37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30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6" xfId="0" quotePrefix="1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24" xfId="0" quotePrefix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23" xfId="0" quotePrefix="1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Continuous" vertical="center"/>
    </xf>
    <xf numFmtId="0" fontId="2" fillId="0" borderId="10" xfId="0" applyFont="1" applyBorder="1" applyAlignment="1" applyProtection="1">
      <alignment vertical="center"/>
      <protection locked="0"/>
    </xf>
    <xf numFmtId="0" fontId="38" fillId="0" borderId="2" xfId="0" applyFont="1" applyBorder="1" applyAlignment="1" applyProtection="1">
      <alignment vertical="center"/>
      <protection locked="0"/>
    </xf>
    <xf numFmtId="170" fontId="38" fillId="0" borderId="2" xfId="4" applyFont="1" applyFill="1" applyBorder="1" applyAlignment="1" applyProtection="1">
      <alignment horizontal="right" vertical="center"/>
      <protection locked="0"/>
    </xf>
    <xf numFmtId="0" fontId="38" fillId="0" borderId="2" xfId="0" applyFont="1" applyBorder="1" applyProtection="1">
      <protection locked="0"/>
    </xf>
    <xf numFmtId="0" fontId="2" fillId="0" borderId="1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24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/>
    </xf>
    <xf numFmtId="0" fontId="38" fillId="0" borderId="2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3" fontId="0" fillId="0" borderId="0" xfId="0" applyNumberFormat="1"/>
    <xf numFmtId="0" fontId="2" fillId="0" borderId="0" xfId="0" applyFont="1" applyAlignment="1">
      <alignment horizontal="left" vertical="center"/>
    </xf>
    <xf numFmtId="0" fontId="2" fillId="0" borderId="27" xfId="0" applyFont="1" applyBorder="1" applyAlignment="1" applyProtection="1">
      <alignment vertical="center"/>
      <protection locked="0"/>
    </xf>
    <xf numFmtId="0" fontId="2" fillId="0" borderId="21" xfId="0" applyFont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9" fontId="3" fillId="0" borderId="28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71" fontId="4" fillId="0" borderId="32" xfId="0" applyNumberFormat="1" applyFont="1" applyBorder="1" applyAlignment="1" applyProtection="1">
      <alignment horizontal="center" vertical="center"/>
      <protection locked="0"/>
    </xf>
    <xf numFmtId="171" fontId="0" fillId="0" borderId="0" xfId="0" applyNumberFormat="1"/>
    <xf numFmtId="171" fontId="4" fillId="0" borderId="42" xfId="0" applyNumberFormat="1" applyFont="1" applyBorder="1" applyAlignment="1" applyProtection="1">
      <alignment horizontal="center" vertical="center"/>
      <protection locked="0"/>
    </xf>
    <xf numFmtId="171" fontId="4" fillId="0" borderId="33" xfId="0" applyNumberFormat="1" applyFont="1" applyBorder="1" applyAlignment="1" applyProtection="1">
      <alignment horizontal="center" vertical="center"/>
      <protection locked="0"/>
    </xf>
    <xf numFmtId="171" fontId="4" fillId="0" borderId="35" xfId="0" applyNumberFormat="1" applyFont="1" applyBorder="1" applyAlignment="1" applyProtection="1">
      <alignment horizontal="center" vertical="center"/>
      <protection locked="0"/>
    </xf>
    <xf numFmtId="171" fontId="3" fillId="0" borderId="44" xfId="0" quotePrefix="1" applyNumberFormat="1" applyFont="1" applyBorder="1" applyAlignment="1" applyProtection="1">
      <alignment horizontal="center" vertical="center"/>
      <protection locked="0"/>
    </xf>
    <xf numFmtId="0" fontId="38" fillId="0" borderId="3" xfId="0" applyFont="1" applyBorder="1" applyAlignment="1">
      <alignment horizontal="centerContinuous" vertical="center"/>
    </xf>
    <xf numFmtId="0" fontId="38" fillId="0" borderId="4" xfId="0" applyFont="1" applyBorder="1" applyAlignment="1">
      <alignment horizontal="centerContinuous" vertical="center"/>
    </xf>
    <xf numFmtId="0" fontId="40" fillId="0" borderId="4" xfId="0" applyFont="1" applyBorder="1" applyAlignment="1">
      <alignment horizontal="centerContinuous"/>
    </xf>
    <xf numFmtId="171" fontId="38" fillId="0" borderId="5" xfId="0" applyNumberFormat="1" applyFont="1" applyBorder="1" applyAlignment="1">
      <alignment horizontal="centerContinuous" vertical="center"/>
    </xf>
    <xf numFmtId="0" fontId="41" fillId="0" borderId="15" xfId="0" applyFont="1" applyBorder="1" applyAlignment="1">
      <alignment horizontal="centerContinuous" vertical="center"/>
    </xf>
    <xf numFmtId="0" fontId="41" fillId="0" borderId="16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30" fillId="0" borderId="13" xfId="0" applyFont="1" applyBorder="1"/>
    <xf numFmtId="0" fontId="30" fillId="0" borderId="14" xfId="0" applyFont="1" applyBorder="1"/>
    <xf numFmtId="0" fontId="30" fillId="0" borderId="13" xfId="0" applyFont="1" applyBorder="1" applyAlignment="1">
      <alignment horizontal="right"/>
    </xf>
    <xf numFmtId="0" fontId="41" fillId="0" borderId="13" xfId="0" applyFont="1" applyBorder="1" applyAlignment="1">
      <alignment horizontal="centerContinuous"/>
    </xf>
    <xf numFmtId="0" fontId="41" fillId="0" borderId="0" xfId="0" applyFont="1" applyAlignment="1">
      <alignment horizontal="centerContinuous"/>
    </xf>
    <xf numFmtId="0" fontId="41" fillId="0" borderId="14" xfId="0" applyFont="1" applyBorder="1" applyAlignment="1">
      <alignment horizontal="centerContinuous"/>
    </xf>
    <xf numFmtId="0" fontId="30" fillId="0" borderId="21" xfId="0" applyFont="1" applyBorder="1"/>
    <xf numFmtId="0" fontId="30" fillId="0" borderId="2" xfId="0" applyFont="1" applyBorder="1"/>
    <xf numFmtId="0" fontId="30" fillId="0" borderId="27" xfId="0" applyFont="1" applyBorder="1"/>
    <xf numFmtId="0" fontId="42" fillId="0" borderId="0" xfId="0" applyFont="1"/>
    <xf numFmtId="0" fontId="38" fillId="0" borderId="0" xfId="0" applyFont="1" applyProtection="1">
      <protection locked="0"/>
    </xf>
    <xf numFmtId="0" fontId="38" fillId="0" borderId="0" xfId="0" applyFont="1" applyAlignment="1" applyProtection="1">
      <alignment horizontal="right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38" fillId="0" borderId="0" xfId="0" applyFont="1" applyAlignment="1" applyProtection="1">
      <alignment horizontal="left"/>
      <protection locked="0"/>
    </xf>
    <xf numFmtId="0" fontId="38" fillId="0" borderId="1" xfId="0" applyFont="1" applyBorder="1" applyAlignment="1" applyProtection="1">
      <alignment horizontal="left"/>
      <protection locked="0"/>
    </xf>
    <xf numFmtId="0" fontId="13" fillId="0" borderId="3" xfId="0" applyFont="1" applyBorder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166" fontId="25" fillId="0" borderId="20" xfId="3" applyFont="1" applyBorder="1" applyAlignment="1" applyProtection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8" fillId="0" borderId="59" xfId="0" quotePrefix="1" applyFont="1" applyBorder="1" applyAlignment="1">
      <alignment horizontal="left" vertical="center"/>
    </xf>
    <xf numFmtId="0" fontId="38" fillId="0" borderId="40" xfId="0" quotePrefix="1" applyFont="1" applyBorder="1" applyAlignment="1">
      <alignment horizontal="left" vertical="center"/>
    </xf>
    <xf numFmtId="0" fontId="38" fillId="0" borderId="53" xfId="0" quotePrefix="1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171" fontId="3" fillId="0" borderId="0" xfId="0" quotePrefix="1" applyNumberFormat="1" applyFont="1" applyAlignment="1" applyProtection="1">
      <alignment horizontal="center" vertical="center"/>
      <protection locked="0"/>
    </xf>
    <xf numFmtId="164" fontId="3" fillId="0" borderId="0" xfId="0" quotePrefix="1" applyNumberFormat="1" applyFont="1" applyAlignment="1">
      <alignment horizontal="centerContinuous" vertical="center"/>
    </xf>
    <xf numFmtId="164" fontId="4" fillId="0" borderId="0" xfId="0" applyNumberFormat="1" applyFont="1" applyAlignment="1">
      <alignment horizontal="centerContinuous" vertical="center"/>
    </xf>
    <xf numFmtId="0" fontId="4" fillId="0" borderId="0" xfId="0" quotePrefix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3" fillId="0" borderId="0" xfId="0" applyFont="1"/>
    <xf numFmtId="0" fontId="0" fillId="0" borderId="39" xfId="0" applyBorder="1" applyProtection="1">
      <protection locked="0"/>
    </xf>
    <xf numFmtId="0" fontId="0" fillId="0" borderId="41" xfId="0" applyBorder="1" applyProtection="1"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0" fontId="0" fillId="0" borderId="43" xfId="0" applyBorder="1" applyProtection="1"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0" fontId="0" fillId="0" borderId="37" xfId="0" applyBorder="1" applyProtection="1">
      <protection locked="0"/>
    </xf>
    <xf numFmtId="49" fontId="4" fillId="0" borderId="22" xfId="0" applyNumberFormat="1" applyFont="1" applyBorder="1" applyAlignment="1" applyProtection="1">
      <alignment horizontal="left" vertical="center" wrapText="1"/>
      <protection locked="0"/>
    </xf>
    <xf numFmtId="164" fontId="4" fillId="0" borderId="9" xfId="0" quotePrefix="1" applyNumberFormat="1" applyFont="1" applyBorder="1" applyAlignment="1" applyProtection="1">
      <alignment horizontal="center" vertical="center"/>
      <protection locked="0"/>
    </xf>
    <xf numFmtId="164" fontId="4" fillId="0" borderId="9" xfId="0" applyNumberFormat="1" applyFont="1" applyBorder="1" applyAlignment="1" applyProtection="1">
      <alignment horizontal="center" vertical="center"/>
      <protection locked="0"/>
    </xf>
    <xf numFmtId="164" fontId="4" fillId="0" borderId="24" xfId="0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173" fontId="4" fillId="0" borderId="0" xfId="0" quotePrefix="1" applyNumberFormat="1" applyFont="1" applyAlignment="1" applyProtection="1">
      <alignment horizontal="center" vertical="center"/>
      <protection locked="0"/>
    </xf>
    <xf numFmtId="173" fontId="4" fillId="0" borderId="0" xfId="0" applyNumberFormat="1" applyFont="1" applyAlignment="1" applyProtection="1">
      <alignment horizontal="center" vertical="center"/>
      <protection locked="0"/>
    </xf>
    <xf numFmtId="173" fontId="4" fillId="0" borderId="29" xfId="0" applyNumberFormat="1" applyFont="1" applyBorder="1" applyAlignment="1" applyProtection="1">
      <alignment horizontal="center" vertical="center"/>
      <protection locked="0"/>
    </xf>
    <xf numFmtId="173" fontId="4" fillId="0" borderId="22" xfId="0" quotePrefix="1" applyNumberFormat="1" applyFont="1" applyBorder="1" applyAlignment="1" applyProtection="1">
      <alignment horizontal="center" vertical="center"/>
      <protection locked="0"/>
    </xf>
    <xf numFmtId="173" fontId="4" fillId="0" borderId="22" xfId="0" applyNumberFormat="1" applyFont="1" applyBorder="1" applyAlignment="1" applyProtection="1">
      <alignment horizontal="center" vertical="center"/>
      <protection locked="0"/>
    </xf>
    <xf numFmtId="173" fontId="4" fillId="0" borderId="34" xfId="0" applyNumberFormat="1" applyFont="1" applyBorder="1" applyAlignment="1" applyProtection="1">
      <alignment horizontal="center" vertical="center"/>
      <protection locked="0"/>
    </xf>
    <xf numFmtId="164" fontId="4" fillId="0" borderId="22" xfId="0" quotePrefix="1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 applyProtection="1">
      <alignment horizontal="center" vertical="center"/>
      <protection locked="0"/>
    </xf>
    <xf numFmtId="164" fontId="4" fillId="0" borderId="34" xfId="0" applyNumberFormat="1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164" fontId="4" fillId="0" borderId="0" xfId="0" quotePrefix="1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1" fontId="3" fillId="0" borderId="33" xfId="0" applyNumberFormat="1" applyFont="1" applyBorder="1" applyAlignment="1">
      <alignment horizontal="center" vertical="center" wrapText="1"/>
    </xf>
    <xf numFmtId="171" fontId="3" fillId="0" borderId="65" xfId="0" applyNumberFormat="1" applyFont="1" applyBorder="1" applyAlignment="1">
      <alignment horizontal="center" vertical="center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3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3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173" fontId="4" fillId="0" borderId="9" xfId="0" quotePrefix="1" applyNumberFormat="1" applyFont="1" applyBorder="1" applyAlignment="1" applyProtection="1">
      <alignment horizontal="center" vertical="center"/>
      <protection locked="0"/>
    </xf>
    <xf numFmtId="173" fontId="4" fillId="0" borderId="9" xfId="0" applyNumberFormat="1" applyFont="1" applyBorder="1" applyAlignment="1" applyProtection="1">
      <alignment horizontal="center" vertical="center"/>
      <protection locked="0"/>
    </xf>
    <xf numFmtId="173" fontId="4" fillId="0" borderId="24" xfId="0" applyNumberFormat="1" applyFont="1" applyBorder="1" applyAlignment="1" applyProtection="1">
      <alignment horizontal="center" vertical="center"/>
      <protection locked="0"/>
    </xf>
    <xf numFmtId="173" fontId="4" fillId="0" borderId="25" xfId="0" quotePrefix="1" applyNumberFormat="1" applyFont="1" applyBorder="1" applyAlignment="1" applyProtection="1">
      <alignment horizontal="center" vertical="center"/>
      <protection locked="0"/>
    </xf>
    <xf numFmtId="173" fontId="4" fillId="0" borderId="24" xfId="0" quotePrefix="1" applyNumberFormat="1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173" fontId="3" fillId="0" borderId="1" xfId="0" applyNumberFormat="1" applyFont="1" applyBorder="1" applyAlignment="1" applyProtection="1">
      <alignment horizontal="center" vertical="center"/>
      <protection locked="0"/>
    </xf>
    <xf numFmtId="173" fontId="3" fillId="0" borderId="30" xfId="0" applyNumberFormat="1" applyFont="1" applyBorder="1" applyAlignment="1" applyProtection="1">
      <alignment horizontal="center" vertical="center"/>
      <protection locked="0"/>
    </xf>
    <xf numFmtId="164" fontId="4" fillId="0" borderId="25" xfId="0" quotePrefix="1" applyNumberFormat="1" applyFont="1" applyBorder="1" applyAlignment="1" applyProtection="1">
      <alignment horizontal="center" vertical="center"/>
      <protection locked="0"/>
    </xf>
    <xf numFmtId="164" fontId="4" fillId="0" borderId="24" xfId="0" quotePrefix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172" fontId="2" fillId="0" borderId="9" xfId="1" applyNumberFormat="1" applyFont="1" applyBorder="1" applyAlignment="1" applyProtection="1">
      <alignment horizontal="left" vertical="center"/>
    </xf>
    <xf numFmtId="0" fontId="38" fillId="0" borderId="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172" fontId="2" fillId="0" borderId="9" xfId="1" applyNumberFormat="1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38" fillId="0" borderId="0" xfId="0" applyFont="1" applyAlignment="1">
      <alignment horizontal="center" vertical="center"/>
    </xf>
    <xf numFmtId="0" fontId="38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49" fontId="2" fillId="0" borderId="9" xfId="0" quotePrefix="1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31" fillId="0" borderId="59" xfId="0" applyFont="1" applyBorder="1" applyAlignment="1">
      <alignment horizontal="center" vertical="center"/>
    </xf>
    <xf numFmtId="0" fontId="31" fillId="0" borderId="0" xfId="0" applyFont="1" applyAlignment="1">
      <alignment horizontal="right" vertical="center"/>
    </xf>
    <xf numFmtId="170" fontId="26" fillId="0" borderId="0" xfId="4" applyFont="1" applyAlignment="1" applyProtection="1">
      <alignment horizontal="right" vertical="center"/>
    </xf>
    <xf numFmtId="170" fontId="31" fillId="0" borderId="59" xfId="4" applyFont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6" fontId="3" fillId="0" borderId="20" xfId="3" applyFont="1" applyBorder="1" applyAlignment="1" applyProtection="1">
      <alignment horizontal="center" vertical="center"/>
    </xf>
    <xf numFmtId="166" fontId="3" fillId="0" borderId="0" xfId="3" applyFont="1" applyBorder="1" applyAlignment="1" applyProtection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4" fillId="0" borderId="20" xfId="3" applyFont="1" applyBorder="1" applyAlignment="1" applyProtection="1">
      <alignment horizontal="center" vertical="center"/>
      <protection locked="0"/>
    </xf>
    <xf numFmtId="166" fontId="4" fillId="0" borderId="0" xfId="3" applyFont="1" applyBorder="1" applyAlignment="1" applyProtection="1">
      <alignment horizontal="center" vertical="center"/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0" fontId="3" fillId="0" borderId="40" xfId="0" applyFont="1" applyBorder="1" applyAlignment="1">
      <alignment horizontal="center" vertical="center"/>
    </xf>
    <xf numFmtId="171" fontId="4" fillId="0" borderId="0" xfId="0" applyNumberFormat="1" applyFont="1" applyAlignment="1">
      <alignment horizontal="right" vertical="center"/>
    </xf>
    <xf numFmtId="165" fontId="29" fillId="0" borderId="0" xfId="4" quotePrefix="1" applyNumberFormat="1" applyFont="1" applyBorder="1" applyAlignment="1" applyProtection="1">
      <alignment horizontal="center" vertical="center"/>
    </xf>
    <xf numFmtId="166" fontId="4" fillId="0" borderId="53" xfId="3" applyFont="1" applyBorder="1" applyAlignment="1" applyProtection="1">
      <alignment vertical="center"/>
    </xf>
    <xf numFmtId="166" fontId="4" fillId="0" borderId="20" xfId="3" applyFont="1" applyBorder="1" applyAlignment="1" applyProtection="1">
      <alignment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53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71" fontId="4" fillId="0" borderId="1" xfId="0" applyNumberFormat="1" applyFont="1" applyBorder="1" applyAlignment="1">
      <alignment horizontal="right" vertical="center"/>
    </xf>
    <xf numFmtId="165" fontId="29" fillId="0" borderId="1" xfId="4" quotePrefix="1" applyNumberFormat="1" applyFont="1" applyBorder="1" applyAlignment="1" applyProtection="1">
      <alignment horizontal="center" vertical="center"/>
    </xf>
    <xf numFmtId="166" fontId="4" fillId="0" borderId="40" xfId="3" applyFont="1" applyBorder="1" applyAlignment="1" applyProtection="1">
      <alignment vertical="center"/>
    </xf>
    <xf numFmtId="166" fontId="4" fillId="0" borderId="28" xfId="3" applyFont="1" applyBorder="1" applyAlignment="1" applyProtection="1">
      <alignment vertical="center"/>
    </xf>
    <xf numFmtId="165" fontId="4" fillId="0" borderId="30" xfId="0" applyNumberFormat="1" applyFont="1" applyBorder="1" applyAlignment="1">
      <alignment horizontal="center" vertical="center"/>
    </xf>
    <xf numFmtId="165" fontId="4" fillId="0" borderId="40" xfId="0" applyNumberFormat="1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166" fontId="3" fillId="0" borderId="62" xfId="3" applyFont="1" applyBorder="1" applyAlignment="1" applyProtection="1">
      <alignment vertical="center"/>
    </xf>
    <xf numFmtId="166" fontId="3" fillId="0" borderId="57" xfId="3" applyFont="1" applyBorder="1" applyAlignment="1" applyProtection="1">
      <alignment vertical="center"/>
    </xf>
    <xf numFmtId="165" fontId="3" fillId="0" borderId="58" xfId="0" applyNumberFormat="1" applyFont="1" applyBorder="1" applyAlignment="1">
      <alignment horizontal="center" vertical="center"/>
    </xf>
    <xf numFmtId="165" fontId="3" fillId="0" borderId="62" xfId="0" applyNumberFormat="1" applyFont="1" applyBorder="1" applyAlignment="1">
      <alignment horizontal="center" vertical="center"/>
    </xf>
    <xf numFmtId="165" fontId="3" fillId="0" borderId="57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 wrapText="1"/>
    </xf>
    <xf numFmtId="165" fontId="3" fillId="0" borderId="16" xfId="0" applyNumberFormat="1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165" fontId="3" fillId="0" borderId="28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169" fontId="3" fillId="0" borderId="36" xfId="0" applyNumberFormat="1" applyFont="1" applyBorder="1" applyAlignment="1">
      <alignment horizontal="center" vertical="center" wrapText="1"/>
    </xf>
    <xf numFmtId="169" fontId="3" fillId="0" borderId="36" xfId="0" applyNumberFormat="1" applyFont="1" applyBorder="1" applyAlignment="1">
      <alignment horizontal="center" vertical="center"/>
    </xf>
    <xf numFmtId="169" fontId="3" fillId="0" borderId="59" xfId="0" applyNumberFormat="1" applyFont="1" applyBorder="1" applyAlignment="1">
      <alignment horizontal="center" vertical="center"/>
    </xf>
    <xf numFmtId="166" fontId="3" fillId="0" borderId="36" xfId="3" applyFont="1" applyBorder="1" applyAlignment="1" applyProtection="1">
      <alignment horizontal="center" vertical="center" wrapText="1"/>
    </xf>
    <xf numFmtId="166" fontId="3" fillId="0" borderId="36" xfId="3" applyFont="1" applyBorder="1" applyAlignment="1" applyProtection="1">
      <alignment horizontal="center" vertical="center"/>
    </xf>
    <xf numFmtId="166" fontId="3" fillId="0" borderId="59" xfId="3" applyFont="1" applyBorder="1" applyAlignment="1" applyProtection="1">
      <alignment horizontal="center" vertical="center"/>
    </xf>
    <xf numFmtId="165" fontId="3" fillId="0" borderId="17" xfId="0" applyNumberFormat="1" applyFont="1" applyBorder="1" applyAlignment="1">
      <alignment horizontal="center" vertical="center" wrapText="1"/>
    </xf>
    <xf numFmtId="165" fontId="3" fillId="0" borderId="30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3" fillId="0" borderId="52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166" fontId="4" fillId="0" borderId="28" xfId="3" applyFont="1" applyBorder="1" applyAlignment="1" applyProtection="1">
      <alignment horizontal="center" vertical="center"/>
    </xf>
    <xf numFmtId="166" fontId="4" fillId="0" borderId="1" xfId="3" applyFont="1" applyBorder="1" applyAlignment="1" applyProtection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8" fontId="4" fillId="0" borderId="9" xfId="0" quotePrefix="1" applyNumberFormat="1" applyFont="1" applyBorder="1" applyAlignment="1">
      <alignment horizontal="left" vertical="center" wrapText="1"/>
    </xf>
    <xf numFmtId="168" fontId="4" fillId="0" borderId="24" xfId="0" quotePrefix="1" applyNumberFormat="1" applyFont="1" applyBorder="1" applyAlignment="1">
      <alignment horizontal="left" vertical="center" wrapText="1"/>
    </xf>
    <xf numFmtId="9" fontId="4" fillId="0" borderId="25" xfId="2" applyFont="1" applyBorder="1" applyAlignment="1" applyProtection="1">
      <alignment horizontal="center" vertical="center"/>
    </xf>
    <xf numFmtId="9" fontId="4" fillId="0" borderId="9" xfId="2" applyFont="1" applyBorder="1" applyAlignment="1" applyProtection="1">
      <alignment horizontal="center" vertical="center"/>
    </xf>
    <xf numFmtId="9" fontId="4" fillId="0" borderId="24" xfId="2" applyFont="1" applyBorder="1" applyAlignment="1" applyProtection="1">
      <alignment horizontal="center" vertical="center"/>
    </xf>
    <xf numFmtId="166" fontId="4" fillId="0" borderId="25" xfId="3" applyFont="1" applyBorder="1" applyAlignment="1" applyProtection="1">
      <alignment horizontal="center" vertical="center"/>
    </xf>
    <xf numFmtId="166" fontId="4" fillId="0" borderId="9" xfId="3" applyFont="1" applyBorder="1" applyAlignment="1" applyProtection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8" fontId="4" fillId="0" borderId="9" xfId="0" quotePrefix="1" applyNumberFormat="1" applyFont="1" applyBorder="1" applyAlignment="1">
      <alignment vertical="center" wrapText="1"/>
    </xf>
    <xf numFmtId="168" fontId="4" fillId="0" borderId="24" xfId="0" quotePrefix="1" applyNumberFormat="1" applyFont="1" applyBorder="1" applyAlignment="1">
      <alignment vertical="center" wrapText="1"/>
    </xf>
    <xf numFmtId="165" fontId="3" fillId="0" borderId="22" xfId="0" applyNumberFormat="1" applyFont="1" applyBorder="1" applyAlignment="1">
      <alignment horizontal="center" vertical="center"/>
    </xf>
    <xf numFmtId="37" fontId="4" fillId="0" borderId="1" xfId="0" quotePrefix="1" applyNumberFormat="1" applyFont="1" applyBorder="1" applyAlignment="1">
      <alignment horizontal="left" vertical="center" wrapText="1"/>
    </xf>
    <xf numFmtId="37" fontId="4" fillId="0" borderId="1" xfId="0" quotePrefix="1" applyNumberFormat="1" applyFont="1" applyBorder="1" applyAlignment="1">
      <alignment horizontal="left" vertical="center"/>
    </xf>
    <xf numFmtId="37" fontId="4" fillId="0" borderId="30" xfId="0" quotePrefix="1" applyNumberFormat="1" applyFont="1" applyBorder="1" applyAlignment="1">
      <alignment horizontal="left" vertical="center"/>
    </xf>
    <xf numFmtId="167" fontId="4" fillId="0" borderId="25" xfId="0" applyNumberFormat="1" applyFont="1" applyBorder="1" applyAlignment="1">
      <alignment horizontal="center" vertical="center"/>
    </xf>
    <xf numFmtId="167" fontId="4" fillId="0" borderId="9" xfId="0" applyNumberFormat="1" applyFont="1" applyBorder="1" applyAlignment="1">
      <alignment horizontal="center" vertical="center"/>
    </xf>
    <xf numFmtId="167" fontId="4" fillId="0" borderId="24" xfId="0" applyNumberFormat="1" applyFont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166" fontId="4" fillId="0" borderId="57" xfId="3" applyFont="1" applyBorder="1" applyAlignment="1" applyProtection="1">
      <alignment horizontal="center" vertical="center"/>
    </xf>
    <xf numFmtId="166" fontId="4" fillId="0" borderId="56" xfId="3" applyFont="1" applyBorder="1" applyAlignment="1" applyProtection="1">
      <alignment horizontal="center" vertical="center"/>
    </xf>
    <xf numFmtId="166" fontId="3" fillId="0" borderId="38" xfId="3" applyFont="1" applyBorder="1" applyAlignment="1" applyProtection="1">
      <alignment horizontal="center" vertical="center"/>
    </xf>
    <xf numFmtId="166" fontId="3" fillId="0" borderId="22" xfId="3" applyFont="1" applyBorder="1" applyAlignment="1" applyProtection="1">
      <alignment horizontal="center" vertical="center"/>
    </xf>
    <xf numFmtId="166" fontId="3" fillId="0" borderId="4" xfId="3" applyFont="1" applyBorder="1" applyAlignment="1" applyProtection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8" fontId="3" fillId="0" borderId="16" xfId="0" quotePrefix="1" applyNumberFormat="1" applyFont="1" applyBorder="1" applyAlignment="1">
      <alignment horizontal="center" vertical="center" wrapText="1"/>
    </xf>
    <xf numFmtId="168" fontId="3" fillId="0" borderId="17" xfId="0" quotePrefix="1" applyNumberFormat="1" applyFont="1" applyBorder="1" applyAlignment="1">
      <alignment horizontal="center" vertical="center" wrapText="1"/>
    </xf>
    <xf numFmtId="168" fontId="3" fillId="0" borderId="1" xfId="0" quotePrefix="1" applyNumberFormat="1" applyFont="1" applyBorder="1" applyAlignment="1">
      <alignment horizontal="center" vertical="center" wrapText="1"/>
    </xf>
    <xf numFmtId="168" fontId="3" fillId="0" borderId="30" xfId="0" quotePrefix="1" applyNumberFormat="1" applyFont="1" applyBorder="1" applyAlignment="1">
      <alignment horizontal="center" vertical="center" wrapText="1"/>
    </xf>
    <xf numFmtId="166" fontId="3" fillId="0" borderId="52" xfId="3" applyFont="1" applyBorder="1" applyAlignment="1" applyProtection="1">
      <alignment horizontal="center" vertical="center"/>
    </xf>
    <xf numFmtId="166" fontId="3" fillId="0" borderId="2" xfId="3" applyFont="1" applyBorder="1" applyAlignment="1" applyProtection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3" fontId="4" fillId="0" borderId="60" xfId="0" applyNumberFormat="1" applyFont="1" applyBorder="1" applyAlignment="1" applyProtection="1">
      <alignment horizontal="center" vertical="center"/>
      <protection locked="0"/>
    </xf>
    <xf numFmtId="166" fontId="4" fillId="0" borderId="0" xfId="3" applyFont="1" applyBorder="1" applyAlignment="1" applyProtection="1">
      <alignment horizontal="left" vertical="center"/>
    </xf>
    <xf numFmtId="165" fontId="4" fillId="0" borderId="6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66" fontId="4" fillId="0" borderId="20" xfId="3" applyFont="1" applyBorder="1" applyAlignment="1" applyProtection="1">
      <alignment horizontal="center" vertical="center"/>
    </xf>
    <xf numFmtId="166" fontId="4" fillId="0" borderId="0" xfId="3" applyFont="1" applyBorder="1" applyAlignment="1" applyProtection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locked="0"/>
    </xf>
    <xf numFmtId="165" fontId="4" fillId="0" borderId="5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166" fontId="4" fillId="0" borderId="61" xfId="3" applyFont="1" applyBorder="1" applyAlignment="1" applyProtection="1">
      <alignment horizontal="left" vertical="center"/>
    </xf>
    <xf numFmtId="49" fontId="4" fillId="0" borderId="0" xfId="3" applyNumberFormat="1" applyFont="1" applyBorder="1" applyAlignment="1" applyProtection="1">
      <alignment horizontal="left" vertical="center"/>
      <protection locked="0"/>
    </xf>
    <xf numFmtId="49" fontId="4" fillId="0" borderId="1" xfId="3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5">
    <cellStyle name="Comma" xfId="1" builtinId="3"/>
    <cellStyle name="Comma 2" xfId="4" xr:uid="{89D5D988-3400-4CE0-9459-5067C35236F7}"/>
    <cellStyle name="Currency 2" xfId="3" xr:uid="{BEF7E50D-61B9-44FE-8033-6C7774FA046E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272415</xdr:colOff>
      <xdr:row>36</xdr:row>
      <xdr:rowOff>9525</xdr:rowOff>
    </xdr:from>
    <xdr:to>
      <xdr:col>38</xdr:col>
      <xdr:colOff>546735</xdr:colOff>
      <xdr:row>38</xdr:row>
      <xdr:rowOff>419100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1DDFB5DD-D6DA-409F-A818-AC31824A6FD7}"/>
            </a:ext>
          </a:extLst>
        </xdr:cNvPr>
        <xdr:cNvSpPr/>
      </xdr:nvSpPr>
      <xdr:spPr>
        <a:xfrm>
          <a:off x="23437215" y="5534025"/>
          <a:ext cx="274320" cy="561975"/>
        </a:xfrm>
        <a:prstGeom prst="rightBrace">
          <a:avLst>
            <a:gd name="adj1" fmla="val 8333"/>
            <a:gd name="adj2" fmla="val 40341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MY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1955802</xdr:colOff>
      <xdr:row>1</xdr:row>
      <xdr:rowOff>158750</xdr:rowOff>
    </xdr:from>
    <xdr:to>
      <xdr:col>1</xdr:col>
      <xdr:colOff>2970717</xdr:colOff>
      <xdr:row>5</xdr:row>
      <xdr:rowOff>79375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AAAA16A-A011-EEAB-82E4-6E1FA4FE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59052" y="349250"/>
          <a:ext cx="1014915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9</xdr:col>
      <xdr:colOff>143646</xdr:colOff>
      <xdr:row>38</xdr:row>
      <xdr:rowOff>96258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909BF66-C28B-4B01-9C83-115BDB57B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14300"/>
          <a:ext cx="5525271" cy="722095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38</xdr:row>
      <xdr:rowOff>85725</xdr:rowOff>
    </xdr:from>
    <xdr:to>
      <xdr:col>8</xdr:col>
      <xdr:colOff>114943</xdr:colOff>
      <xdr:row>63</xdr:row>
      <xdr:rowOff>57811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772C176-35E2-43F3-A882-8E45AF2E6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7324725"/>
          <a:ext cx="4610743" cy="4734586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63</xdr:row>
      <xdr:rowOff>38100</xdr:rowOff>
    </xdr:from>
    <xdr:to>
      <xdr:col>8</xdr:col>
      <xdr:colOff>95885</xdr:colOff>
      <xdr:row>99</xdr:row>
      <xdr:rowOff>29531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8125A77-D32C-4030-AADB-CAB13A1AE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2039600"/>
          <a:ext cx="4553585" cy="684943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20</xdr:col>
      <xdr:colOff>438977</xdr:colOff>
      <xdr:row>43</xdr:row>
      <xdr:rowOff>86880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D25D2D7-DDE6-BFE3-494E-8C4FBD028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0"/>
          <a:ext cx="5925377" cy="827838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20</xdr:col>
      <xdr:colOff>524714</xdr:colOff>
      <xdr:row>69</xdr:row>
      <xdr:rowOff>105454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22613A3-5DFB-1EC3-894B-E8AE1A47B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05600" y="8382000"/>
          <a:ext cx="6011114" cy="4867954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70</xdr:row>
      <xdr:rowOff>85725</xdr:rowOff>
    </xdr:from>
    <xdr:to>
      <xdr:col>19</xdr:col>
      <xdr:colOff>590550</xdr:colOff>
      <xdr:row>83</xdr:row>
      <xdr:rowOff>141049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09AD0F4-BE2E-CF84-4309-DDE7BE08D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15125" y="13420725"/>
          <a:ext cx="5457825" cy="25318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190499</xdr:rowOff>
    </xdr:from>
    <xdr:to>
      <xdr:col>10</xdr:col>
      <xdr:colOff>529612</xdr:colOff>
      <xdr:row>28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E0871B-3705-4901-BE42-37B91A6ACF7B}"/>
            </a:ext>
          </a:extLst>
        </xdr:cNvPr>
        <xdr:cNvSpPr txBox="1"/>
      </xdr:nvSpPr>
      <xdr:spPr>
        <a:xfrm>
          <a:off x="123825" y="190499"/>
          <a:ext cx="6501787" cy="5257801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endParaRPr lang="en-MY" sz="11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="1" u="sng">
              <a:latin typeface="Arial" panose="020B0604020202020204" pitchFamily="34" charset="0"/>
              <a:cs typeface="Arial" panose="020B0604020202020204" pitchFamily="34" charset="0"/>
            </a:rPr>
            <a:t>NOTA TAMBAHAN</a:t>
          </a:r>
        </a:p>
        <a:p>
          <a:pPr>
            <a:lnSpc>
              <a:spcPts val="1200"/>
            </a:lnSpc>
          </a:pP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lvl="0">
            <a:lnSpc>
              <a:spcPts val="1200"/>
            </a:lnSpc>
          </a:pPr>
          <a:r>
            <a:rPr lang="en-MY" sz="1100" b="1">
              <a:latin typeface="Arial" panose="020B0604020202020204" pitchFamily="34" charset="0"/>
              <a:cs typeface="Arial" panose="020B0604020202020204" pitchFamily="34" charset="0"/>
            </a:rPr>
            <a:t>Elaun Makan 	:</a:t>
          </a:r>
          <a:r>
            <a:rPr lang="en-MY" sz="1100" b="1" baseline="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•  Jarak dari ibu pejabat &gt; 25 km</a:t>
          </a:r>
        </a:p>
        <a:p>
          <a:pPr lvl="0">
            <a:lnSpc>
              <a:spcPts val="1200"/>
            </a:lnSpc>
          </a:pP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	     •  Tempoh 24 jam atau lebih</a:t>
          </a:r>
        </a:p>
        <a:p>
          <a:pPr lvl="0">
            <a:lnSpc>
              <a:spcPts val="1200"/>
            </a:lnSpc>
          </a:pPr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	     •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 Kiraan bermula dari waktu bertolak</a:t>
          </a:r>
        </a:p>
        <a:p>
          <a:pPr lvl="0">
            <a:lnSpc>
              <a:spcPts val="1200"/>
            </a:lnSpc>
          </a:pP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	     •  Kadar bahagian makan :-</a:t>
          </a:r>
        </a:p>
        <a:p>
          <a:pPr lvl="0">
            <a:lnSpc>
              <a:spcPts val="1200"/>
            </a:lnSpc>
          </a:pP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	         sarapan pagi	-   20% daripada elaun makan</a:t>
          </a:r>
        </a:p>
        <a:p>
          <a:pPr lvl="0">
            <a:lnSpc>
              <a:spcPts val="1200"/>
            </a:lnSpc>
          </a:pP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	         makan tengah hari	-   40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daripada elaun makan</a:t>
          </a:r>
        </a:p>
        <a:p>
          <a:pPr lvl="0"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    makan malam	-   40% daripada elaun makan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Sekiranya sebahagian makan disediakan, hanya layak tuntut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vl="0"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    bahagian yang tidak disediakan</a:t>
          </a:r>
        </a:p>
        <a:p>
          <a:pPr lvl="0">
            <a:lnSpc>
              <a:spcPts val="1200"/>
            </a:lnSpc>
          </a:pPr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="1">
              <a:latin typeface="Arial" panose="020B0604020202020204" pitchFamily="34" charset="0"/>
              <a:cs typeface="Arial" panose="020B0604020202020204" pitchFamily="34" charset="0"/>
            </a:rPr>
            <a:t>Elaun Harian	:    </a:t>
          </a:r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Jarak dari ibu pejabat &gt; 25 km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Tempoh lebih 8 jam tapi kurang 24 jam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Kiraan bermula dari waktu bertolak sehingga balik semula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Makan </a:t>
          </a:r>
          <a:r>
            <a:rPr lang="en-MY" sz="1100" b="1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disediakan sepanjang tempoh bertugas rasmi</a:t>
          </a: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Kadar kelayakan =  ½ elaun makan (50%) </a:t>
          </a:r>
        </a:p>
        <a:p>
          <a:pPr>
            <a:lnSpc>
              <a:spcPts val="1200"/>
            </a:lnSpc>
          </a:pPr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Hotel	:    </a:t>
          </a:r>
          <a:r>
            <a:rPr lang="en-MY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Jarak dari ibu pejabat &gt; 25 km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Sertakan resit / bukti pembayaran</a:t>
          </a:r>
          <a:r>
            <a:rPr lang="en-MY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sewa hotel termasuk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cukai perkhidmatan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yang perlu dibayar (sekiranya berkaitan)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Resit hendaklah </a:t>
          </a:r>
          <a:r>
            <a:rPr lang="en-MY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 atas nama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penuntut sendiri</a:t>
          </a: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</a:t>
          </a:r>
        </a:p>
        <a:p>
          <a:pPr>
            <a:lnSpc>
              <a:spcPts val="1100"/>
            </a:lnSpc>
          </a:pPr>
          <a:r>
            <a:rPr lang="en-MY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Lojing	:    </a:t>
          </a:r>
          <a:r>
            <a:rPr lang="en-MY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Jarak dari ibu pejabat &gt; 25 km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</a:t>
          </a:r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Jarak lojing ke Tempat Bertugas Rasmi &lt; 25 km</a:t>
          </a: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     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 Perlu nyatakan alamat lojing di kenyataan tuntutan</a:t>
          </a:r>
        </a:p>
        <a:p>
          <a:pPr>
            <a:lnSpc>
              <a:spcPts val="1200"/>
            </a:lnSpc>
          </a:pP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Lain-lain	:    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Hanya 1 tuntutan boleh dibuat bagi satu-satu bulan dan hendaklah dihantar                  	        sebelum 15hb bulan berikutnya.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	     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 Kemudahan menjalankan tugas rasmi di dalam negeri adalah terhad kepada skop 	        tugas Personel MySTEP yang telah disahkan oleh Pegawai Penyelia.</a:t>
          </a:r>
          <a:endParaRPr lang="en-MY">
            <a:effectLst/>
          </a:endParaRPr>
        </a:p>
        <a:p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C0C30-D668-4D4A-9786-41E2CA9DE3E5}">
  <sheetPr>
    <pageSetUpPr fitToPage="1"/>
  </sheetPr>
  <dimension ref="A1:BJ35"/>
  <sheetViews>
    <sheetView zoomScale="110" zoomScaleNormal="110" zoomScaleSheetLayoutView="90" workbookViewId="0">
      <selection activeCell="I34" sqref="I34:K34"/>
    </sheetView>
  </sheetViews>
  <sheetFormatPr defaultRowHeight="15" x14ac:dyDescent="0.2"/>
  <cols>
    <col min="1" max="8" width="2.7109375" style="38" customWidth="1"/>
    <col min="9" max="9" width="4.28515625" style="38" customWidth="1"/>
    <col min="10" max="10" width="2.7109375" style="38" customWidth="1"/>
    <col min="11" max="11" width="4.85546875" style="38" customWidth="1"/>
    <col min="12" max="12" width="5.7109375" style="38" customWidth="1"/>
    <col min="13" max="13" width="1.7109375" style="38" customWidth="1"/>
    <col min="14" max="21" width="2.7109375" style="38" customWidth="1"/>
    <col min="22" max="22" width="3.5703125" style="38" customWidth="1"/>
    <col min="23" max="33" width="2.7109375" style="38" customWidth="1"/>
    <col min="34" max="34" width="2.7109375" style="164" customWidth="1"/>
    <col min="35" max="62" width="2.7109375" style="38" customWidth="1"/>
    <col min="63" max="127" width="2.7109375" style="163" customWidth="1"/>
    <col min="128" max="16384" width="9.140625" style="163"/>
  </cols>
  <sheetData>
    <row r="1" spans="1:37" customFormat="1" x14ac:dyDescent="0.25">
      <c r="A1" s="4" t="s">
        <v>52</v>
      </c>
    </row>
    <row r="2" spans="1:37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  <c r="AI2" s="1"/>
    </row>
    <row r="3" spans="1:37" s="254" customFormat="1" ht="15.75" x14ac:dyDescent="0.25">
      <c r="A3" s="367" t="s">
        <v>65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  <c r="AH3" s="367"/>
      <c r="AI3" s="367"/>
    </row>
    <row r="4" spans="1:37" s="254" customFormat="1" ht="15.75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6" t="s">
        <v>0</v>
      </c>
      <c r="M4" s="257"/>
      <c r="N4" s="257"/>
      <c r="O4" s="257"/>
      <c r="P4" s="257"/>
      <c r="Q4" s="257"/>
      <c r="R4" s="257"/>
      <c r="S4" s="257"/>
      <c r="T4" s="368" t="s">
        <v>129</v>
      </c>
      <c r="U4" s="368"/>
      <c r="V4" s="368"/>
      <c r="W4" s="222"/>
      <c r="X4" s="222"/>
      <c r="Y4" s="222"/>
      <c r="Z4" s="259"/>
      <c r="AA4" s="259"/>
      <c r="AB4" s="259"/>
      <c r="AC4" s="258"/>
      <c r="AD4" s="258"/>
      <c r="AE4" s="258"/>
      <c r="AF4" s="258"/>
      <c r="AG4" s="258"/>
      <c r="AH4" s="255"/>
      <c r="AI4" s="255"/>
    </row>
    <row r="5" spans="1:37" ht="15.95" customHeight="1" thickBot="1" x14ac:dyDescent="0.3">
      <c r="A5" s="220"/>
      <c r="B5" s="220"/>
      <c r="C5" s="208"/>
      <c r="D5" s="208"/>
      <c r="E5" s="210"/>
      <c r="F5" s="210"/>
      <c r="G5" s="210"/>
      <c r="H5" s="208"/>
      <c r="I5" s="210"/>
      <c r="J5" s="210"/>
      <c r="K5" s="210"/>
      <c r="L5" s="208"/>
      <c r="M5" s="208"/>
      <c r="N5" s="208"/>
      <c r="O5" s="208"/>
      <c r="P5" s="221"/>
      <c r="Q5" s="221"/>
      <c r="R5" s="221"/>
      <c r="S5" s="221"/>
      <c r="T5" s="221"/>
      <c r="U5" s="221"/>
      <c r="V5" s="221"/>
      <c r="W5" s="221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9"/>
      <c r="AI5" s="208"/>
    </row>
    <row r="6" spans="1:37" ht="30" customHeight="1" thickBot="1" x14ac:dyDescent="0.25">
      <c r="A6" s="358" t="s">
        <v>128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  <c r="AE6" s="359"/>
      <c r="AF6" s="359"/>
      <c r="AG6" s="359"/>
      <c r="AH6" s="359"/>
      <c r="AI6" s="360"/>
    </row>
    <row r="7" spans="1:37" ht="27.95" customHeight="1" x14ac:dyDescent="0.2">
      <c r="A7" s="188"/>
      <c r="B7" s="187" t="s">
        <v>1</v>
      </c>
      <c r="C7" s="187"/>
      <c r="D7" s="187"/>
      <c r="E7" s="275"/>
      <c r="F7" s="187"/>
      <c r="G7" s="187"/>
      <c r="H7" s="187"/>
      <c r="I7" s="187"/>
      <c r="J7" s="187"/>
      <c r="K7" s="187"/>
      <c r="L7" s="228"/>
      <c r="M7" s="268" t="s">
        <v>2</v>
      </c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0"/>
      <c r="AE7" s="370"/>
      <c r="AF7" s="370"/>
      <c r="AG7" s="370"/>
      <c r="AH7" s="370"/>
      <c r="AI7" s="186"/>
    </row>
    <row r="8" spans="1:37" ht="27.95" customHeight="1" x14ac:dyDescent="0.2">
      <c r="A8" s="202"/>
      <c r="B8" s="201" t="s">
        <v>3</v>
      </c>
      <c r="C8" s="201"/>
      <c r="D8" s="201"/>
      <c r="E8" s="201"/>
      <c r="F8" s="201"/>
      <c r="G8" s="201"/>
      <c r="H8" s="201"/>
      <c r="I8" s="201"/>
      <c r="J8" s="201"/>
      <c r="K8" s="201"/>
      <c r="L8" s="199"/>
      <c r="M8" s="267" t="s">
        <v>2</v>
      </c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207"/>
    </row>
    <row r="9" spans="1:37" ht="32.25" customHeight="1" x14ac:dyDescent="0.2">
      <c r="A9" s="202"/>
      <c r="B9" s="374" t="s">
        <v>136</v>
      </c>
      <c r="C9" s="374"/>
      <c r="D9" s="374"/>
      <c r="E9" s="374"/>
      <c r="F9" s="374"/>
      <c r="G9" s="374"/>
      <c r="H9" s="374"/>
      <c r="I9" s="374"/>
      <c r="J9" s="374"/>
      <c r="K9" s="374"/>
      <c r="L9" s="375"/>
      <c r="M9" s="267" t="s">
        <v>2</v>
      </c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F9" s="361"/>
      <c r="AG9" s="361"/>
      <c r="AH9" s="361"/>
      <c r="AI9" s="207"/>
    </row>
    <row r="10" spans="1:37" ht="27.95" customHeight="1" x14ac:dyDescent="0.25">
      <c r="A10" s="202"/>
      <c r="B10" s="201" t="s">
        <v>51</v>
      </c>
      <c r="C10" s="201"/>
      <c r="D10" s="201"/>
      <c r="E10" s="201"/>
      <c r="F10" s="201"/>
      <c r="G10" s="201"/>
      <c r="H10" s="201"/>
      <c r="I10" s="201"/>
      <c r="J10" s="201"/>
      <c r="K10" s="201"/>
      <c r="L10" s="199"/>
      <c r="M10" s="267" t="s">
        <v>2</v>
      </c>
      <c r="N10" s="357" t="str">
        <f>IFERROR(VLOOKUP(N9,Sheet2!$A$2:$D$5,2,FALSE),"")</f>
        <v/>
      </c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207"/>
      <c r="AK10"/>
    </row>
    <row r="11" spans="1:37" ht="27.95" customHeight="1" x14ac:dyDescent="0.2">
      <c r="A11" s="202"/>
      <c r="B11" s="201" t="s">
        <v>4</v>
      </c>
      <c r="C11" s="201"/>
      <c r="D11" s="201"/>
      <c r="E11" s="201"/>
      <c r="F11" s="201"/>
      <c r="G11" s="201"/>
      <c r="H11" s="201"/>
      <c r="I11" s="201"/>
      <c r="J11" s="201"/>
      <c r="K11" s="201"/>
      <c r="L11" s="199"/>
      <c r="M11" s="267" t="s">
        <v>2</v>
      </c>
      <c r="N11" s="37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2"/>
      <c r="AB11" s="372"/>
      <c r="AC11" s="372"/>
      <c r="AD11" s="372"/>
      <c r="AE11" s="372"/>
      <c r="AF11" s="372"/>
      <c r="AG11" s="372"/>
      <c r="AH11" s="372"/>
      <c r="AI11" s="207"/>
    </row>
    <row r="12" spans="1:37" ht="27.95" customHeight="1" x14ac:dyDescent="0.2">
      <c r="A12" s="188"/>
      <c r="B12" s="187" t="s">
        <v>12</v>
      </c>
      <c r="C12" s="187"/>
      <c r="D12" s="187"/>
      <c r="E12" s="187"/>
      <c r="F12" s="187"/>
      <c r="G12" s="187"/>
      <c r="H12" s="187"/>
      <c r="I12" s="187"/>
      <c r="J12" s="187"/>
      <c r="K12" s="187"/>
      <c r="L12" s="228"/>
      <c r="M12" s="268" t="s">
        <v>2</v>
      </c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186"/>
    </row>
    <row r="13" spans="1:37" ht="27.95" customHeight="1" thickBot="1" x14ac:dyDescent="0.25">
      <c r="A13" s="182"/>
      <c r="B13" s="181" t="s">
        <v>5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95"/>
      <c r="M13" s="269" t="s">
        <v>2</v>
      </c>
      <c r="N13" s="373"/>
      <c r="O13" s="373"/>
      <c r="P13" s="373"/>
      <c r="Q13" s="373"/>
      <c r="R13" s="373"/>
      <c r="S13" s="373"/>
      <c r="T13" s="373"/>
      <c r="U13" s="373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183"/>
    </row>
    <row r="14" spans="1:37" ht="27.95" customHeight="1" x14ac:dyDescent="0.2">
      <c r="A14" s="211"/>
      <c r="B14" s="263" t="s">
        <v>6</v>
      </c>
      <c r="C14" s="206"/>
      <c r="D14" s="206"/>
      <c r="E14" s="206"/>
      <c r="F14" s="206"/>
      <c r="G14" s="206" t="s">
        <v>7</v>
      </c>
      <c r="H14" s="206"/>
      <c r="I14" s="206"/>
      <c r="J14" s="212"/>
      <c r="K14" s="212"/>
      <c r="L14" s="213"/>
      <c r="M14" s="270"/>
      <c r="N14" s="371" t="s">
        <v>8</v>
      </c>
      <c r="O14" s="371"/>
      <c r="P14" s="371"/>
      <c r="Q14" s="371"/>
      <c r="R14" s="371"/>
      <c r="S14" s="371"/>
      <c r="T14" s="371"/>
      <c r="U14" s="371"/>
      <c r="V14" s="371"/>
      <c r="W14" s="205"/>
      <c r="X14" s="204"/>
      <c r="Y14" s="371" t="s">
        <v>9</v>
      </c>
      <c r="Z14" s="371"/>
      <c r="AA14" s="371"/>
      <c r="AB14" s="371"/>
      <c r="AC14" s="371"/>
      <c r="AD14" s="371"/>
      <c r="AE14" s="371"/>
      <c r="AF14" s="371"/>
      <c r="AG14" s="371"/>
      <c r="AH14" s="204"/>
      <c r="AI14" s="203"/>
    </row>
    <row r="15" spans="1:37" ht="27.95" customHeight="1" x14ac:dyDescent="0.2">
      <c r="A15" s="202"/>
      <c r="B15" s="200" t="s">
        <v>150</v>
      </c>
      <c r="C15" s="200"/>
      <c r="D15" s="201"/>
      <c r="E15" s="201"/>
      <c r="F15" s="201"/>
      <c r="G15" s="201"/>
      <c r="H15" s="201"/>
      <c r="I15" s="201"/>
      <c r="J15" s="200"/>
      <c r="K15" s="200"/>
      <c r="L15" s="199"/>
      <c r="M15" s="271"/>
      <c r="N15" s="365"/>
      <c r="O15" s="365"/>
      <c r="P15" s="365"/>
      <c r="Q15" s="365"/>
      <c r="R15" s="365"/>
      <c r="S15" s="365"/>
      <c r="T15" s="365"/>
      <c r="U15" s="365"/>
      <c r="V15" s="365"/>
      <c r="W15" s="198"/>
      <c r="X15" s="197"/>
      <c r="Y15" s="365"/>
      <c r="Z15" s="365"/>
      <c r="AA15" s="365"/>
      <c r="AB15" s="365"/>
      <c r="AC15" s="365"/>
      <c r="AD15" s="365"/>
      <c r="AE15" s="365"/>
      <c r="AF15" s="365"/>
      <c r="AG15" s="365"/>
      <c r="AH15" s="365"/>
      <c r="AI15" s="196"/>
    </row>
    <row r="16" spans="1:37" ht="27.95" customHeight="1" thickBot="1" x14ac:dyDescent="0.25">
      <c r="A16" s="182"/>
      <c r="B16" s="180" t="s">
        <v>151</v>
      </c>
      <c r="C16" s="180"/>
      <c r="D16" s="181"/>
      <c r="E16" s="181"/>
      <c r="F16" s="181"/>
      <c r="G16" s="181"/>
      <c r="H16" s="181"/>
      <c r="I16" s="181"/>
      <c r="J16" s="180"/>
      <c r="K16" s="180"/>
      <c r="L16" s="195"/>
      <c r="M16" s="272"/>
      <c r="N16" s="366"/>
      <c r="O16" s="366"/>
      <c r="P16" s="366"/>
      <c r="Q16" s="366"/>
      <c r="R16" s="366"/>
      <c r="S16" s="366"/>
      <c r="T16" s="366"/>
      <c r="U16" s="366"/>
      <c r="V16" s="366"/>
      <c r="W16" s="194"/>
      <c r="X16" s="193"/>
      <c r="Y16" s="366"/>
      <c r="Z16" s="366"/>
      <c r="AA16" s="366"/>
      <c r="AB16" s="366"/>
      <c r="AC16" s="366"/>
      <c r="AD16" s="366"/>
      <c r="AE16" s="366"/>
      <c r="AF16" s="366"/>
      <c r="AG16" s="366"/>
      <c r="AH16" s="366"/>
      <c r="AI16" s="192"/>
    </row>
    <row r="17" spans="1:62" ht="6" customHeight="1" x14ac:dyDescent="0.2">
      <c r="A17" s="353"/>
      <c r="B17" s="354"/>
      <c r="C17" s="354"/>
      <c r="D17" s="354"/>
      <c r="E17" s="354"/>
      <c r="F17" s="354"/>
      <c r="G17" s="354"/>
      <c r="H17" s="354"/>
      <c r="I17" s="354"/>
      <c r="J17" s="354"/>
      <c r="K17" s="354"/>
      <c r="L17" s="355"/>
      <c r="M17" s="273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0"/>
    </row>
    <row r="18" spans="1:62" ht="18" customHeight="1" x14ac:dyDescent="0.2">
      <c r="A18" s="184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274"/>
      <c r="N18" s="356"/>
      <c r="O18" s="356"/>
      <c r="P18" s="356"/>
      <c r="Q18" s="356"/>
      <c r="R18" s="356"/>
      <c r="S18" s="356"/>
      <c r="T18" s="356"/>
      <c r="U18" s="356"/>
      <c r="V18" s="356"/>
      <c r="W18" s="356"/>
      <c r="X18" s="356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  <c r="AI18" s="185"/>
    </row>
    <row r="19" spans="1:62" ht="18" customHeight="1" x14ac:dyDescent="0.2">
      <c r="A19" s="189"/>
      <c r="B19" s="352" t="s">
        <v>10</v>
      </c>
      <c r="C19" s="352"/>
      <c r="D19" s="352"/>
      <c r="E19" s="352"/>
      <c r="F19" s="352"/>
      <c r="G19" s="352"/>
      <c r="H19" s="352"/>
      <c r="I19" s="352"/>
      <c r="J19" s="224"/>
      <c r="K19" s="224"/>
      <c r="L19" s="224"/>
      <c r="M19" s="274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  <c r="AF19" s="356"/>
      <c r="AG19" s="356"/>
      <c r="AH19" s="356"/>
      <c r="AI19" s="183"/>
    </row>
    <row r="20" spans="1:62" ht="18" customHeight="1" x14ac:dyDescent="0.2">
      <c r="A20" s="189"/>
      <c r="B20" s="352"/>
      <c r="C20" s="352"/>
      <c r="D20" s="352"/>
      <c r="E20" s="352"/>
      <c r="F20" s="352"/>
      <c r="G20" s="352"/>
      <c r="H20" s="352"/>
      <c r="I20" s="352"/>
      <c r="J20" s="224"/>
      <c r="K20" s="224"/>
      <c r="L20" s="224"/>
      <c r="M20" s="274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185"/>
    </row>
    <row r="21" spans="1:62" ht="18" customHeight="1" x14ac:dyDescent="0.2">
      <c r="A21" s="189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74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185"/>
    </row>
    <row r="22" spans="1:62" ht="6" customHeight="1" thickBot="1" x14ac:dyDescent="0.25">
      <c r="A22" s="226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272"/>
      <c r="N22" s="36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Z22" s="369"/>
      <c r="AA22" s="369"/>
      <c r="AB22" s="369"/>
      <c r="AC22" s="369"/>
      <c r="AD22" s="369"/>
      <c r="AE22" s="369"/>
      <c r="AF22" s="369"/>
      <c r="AG22" s="369"/>
      <c r="AH22" s="369"/>
      <c r="AI22" s="227"/>
    </row>
    <row r="23" spans="1:62" ht="6" customHeight="1" x14ac:dyDescent="0.2">
      <c r="A23" s="362"/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4"/>
      <c r="M23" s="273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0"/>
    </row>
    <row r="24" spans="1:62" ht="18" customHeight="1" x14ac:dyDescent="0.2">
      <c r="A24" s="189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74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/>
      <c r="Z24" s="356"/>
      <c r="AA24" s="356"/>
      <c r="AB24" s="356"/>
      <c r="AC24" s="356"/>
      <c r="AD24" s="356"/>
      <c r="AE24" s="356"/>
      <c r="AF24" s="356"/>
      <c r="AG24" s="356"/>
      <c r="AH24" s="356"/>
      <c r="AI24" s="183"/>
    </row>
    <row r="25" spans="1:62" ht="18" customHeight="1" x14ac:dyDescent="0.2">
      <c r="A25" s="189"/>
      <c r="B25" s="352" t="s">
        <v>11</v>
      </c>
      <c r="C25" s="352"/>
      <c r="D25" s="352"/>
      <c r="E25" s="352"/>
      <c r="F25" s="352"/>
      <c r="G25" s="352"/>
      <c r="H25" s="352"/>
      <c r="I25" s="352"/>
      <c r="J25" s="224"/>
      <c r="K25" s="224"/>
      <c r="L25" s="224"/>
      <c r="M25" s="274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6"/>
      <c r="AD25" s="356"/>
      <c r="AE25" s="356"/>
      <c r="AF25" s="356"/>
      <c r="AG25" s="356"/>
      <c r="AH25" s="356"/>
      <c r="AI25" s="183"/>
    </row>
    <row r="26" spans="1:62" ht="18" customHeight="1" x14ac:dyDescent="0.2">
      <c r="A26" s="189"/>
      <c r="B26" s="352"/>
      <c r="C26" s="352"/>
      <c r="D26" s="352"/>
      <c r="E26" s="352"/>
      <c r="F26" s="352"/>
      <c r="G26" s="352"/>
      <c r="H26" s="352"/>
      <c r="I26" s="352"/>
      <c r="J26" s="224"/>
      <c r="K26" s="224"/>
      <c r="L26" s="224"/>
      <c r="M26" s="274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183"/>
    </row>
    <row r="27" spans="1:62" ht="18" customHeight="1" x14ac:dyDescent="0.2">
      <c r="A27" s="184"/>
      <c r="B27" s="179"/>
      <c r="C27" s="40"/>
      <c r="D27" s="75"/>
      <c r="E27" s="75"/>
      <c r="F27" s="75"/>
      <c r="G27" s="40"/>
      <c r="H27" s="40"/>
      <c r="I27" s="40"/>
      <c r="J27" s="40"/>
      <c r="K27" s="40"/>
      <c r="L27" s="40"/>
      <c r="M27" s="274"/>
      <c r="N27" s="356"/>
      <c r="O27" s="356"/>
      <c r="P27" s="356"/>
      <c r="Q27" s="356"/>
      <c r="R27" s="356"/>
      <c r="S27" s="356"/>
      <c r="T27" s="356"/>
      <c r="U27" s="356"/>
      <c r="V27" s="356"/>
      <c r="W27" s="356"/>
      <c r="X27" s="356"/>
      <c r="Y27" s="356"/>
      <c r="Z27" s="356"/>
      <c r="AA27" s="356"/>
      <c r="AB27" s="356"/>
      <c r="AC27" s="356"/>
      <c r="AD27" s="356"/>
      <c r="AE27" s="356"/>
      <c r="AF27" s="356"/>
      <c r="AG27" s="356"/>
      <c r="AH27" s="356"/>
      <c r="AI27" s="183"/>
    </row>
    <row r="28" spans="1:62" ht="22.5" customHeight="1" thickBot="1" x14ac:dyDescent="0.25">
      <c r="A28" s="182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272"/>
      <c r="N28" s="376"/>
      <c r="O28" s="376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376"/>
      <c r="AA28" s="376"/>
      <c r="AB28" s="376"/>
      <c r="AC28" s="376"/>
      <c r="AD28" s="376"/>
      <c r="AE28" s="376"/>
      <c r="AF28" s="376"/>
      <c r="AG28" s="376"/>
      <c r="AH28" s="376"/>
      <c r="AI28" s="225"/>
    </row>
    <row r="29" spans="1:62" x14ac:dyDescent="0.2">
      <c r="A29" s="178"/>
      <c r="B29" s="177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6"/>
      <c r="AI29" s="175"/>
    </row>
    <row r="30" spans="1:62" ht="15.75" x14ac:dyDescent="0.2">
      <c r="A30" s="175"/>
      <c r="B30" s="174" t="s">
        <v>127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173"/>
      <c r="AI30" s="40"/>
    </row>
    <row r="31" spans="1:62" ht="15" customHeight="1" x14ac:dyDescent="0.2">
      <c r="A31" s="175"/>
      <c r="B31" s="174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173"/>
      <c r="AI31" s="40"/>
    </row>
    <row r="32" spans="1:62" s="169" customFormat="1" ht="16.5" x14ac:dyDescent="0.25">
      <c r="A32" s="377">
        <v>21101</v>
      </c>
      <c r="B32" s="377"/>
      <c r="C32" s="380">
        <f>SUM('ms 3'!O42:R42,'ms 3'!AH42:AK42)</f>
        <v>0</v>
      </c>
      <c r="D32" s="380"/>
      <c r="E32" s="380"/>
      <c r="F32" s="166"/>
      <c r="G32" s="377">
        <v>21102</v>
      </c>
      <c r="H32" s="377"/>
      <c r="I32" s="380">
        <f>SUM('ms 4'!AH51:AK51)</f>
        <v>0</v>
      </c>
      <c r="J32" s="380"/>
      <c r="K32" s="380"/>
      <c r="L32" s="172"/>
      <c r="M32" s="167"/>
      <c r="N32" s="377">
        <v>21103</v>
      </c>
      <c r="O32" s="377"/>
      <c r="P32" s="380">
        <f>SUM('ms 3'!AH19:AK19)</f>
        <v>0</v>
      </c>
      <c r="Q32" s="380"/>
      <c r="R32" s="380"/>
      <c r="S32" s="166"/>
      <c r="T32" s="377">
        <v>21104</v>
      </c>
      <c r="U32" s="377"/>
      <c r="V32" s="380">
        <f>SUM('ms 3'!AH10:AK10,'ms 3'!AH13:AK13,'ms 3'!AH15:AK15,'ms 3'!AH17:AK17)</f>
        <v>0</v>
      </c>
      <c r="W32" s="380"/>
      <c r="X32" s="380"/>
      <c r="Y32" s="166"/>
      <c r="Z32" s="377">
        <v>21105</v>
      </c>
      <c r="AA32" s="377"/>
      <c r="AB32" s="380">
        <f>SUM('ms 3'!AH21:AK21)</f>
        <v>0</v>
      </c>
      <c r="AC32" s="380"/>
      <c r="AD32" s="380"/>
      <c r="AE32" s="171"/>
      <c r="AF32" s="378" t="s">
        <v>126</v>
      </c>
      <c r="AG32" s="378"/>
      <c r="AH32" s="378"/>
      <c r="AI32" s="378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</row>
    <row r="33" spans="1:62" s="165" customFormat="1" ht="9.9499999999999993" customHeight="1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168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379">
        <f>C32+I32+P32+V32+AB32+C34+I34+P34+V34+AB34</f>
        <v>0</v>
      </c>
      <c r="AG33" s="379"/>
      <c r="AH33" s="379"/>
      <c r="AI33" s="379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1:62" s="165" customFormat="1" x14ac:dyDescent="0.25">
      <c r="A34" s="377">
        <v>21106</v>
      </c>
      <c r="B34" s="377"/>
      <c r="C34" s="380">
        <f>SUM('ms 3'!AH23:AK23)</f>
        <v>0</v>
      </c>
      <c r="D34" s="380"/>
      <c r="E34" s="380"/>
      <c r="F34" s="166"/>
      <c r="G34" s="377">
        <v>21199</v>
      </c>
      <c r="H34" s="377"/>
      <c r="I34" s="380">
        <f>SUM('ms 3'!AH32:AK32)</f>
        <v>0</v>
      </c>
      <c r="J34" s="380"/>
      <c r="K34" s="380"/>
      <c r="L34" s="168"/>
      <c r="M34" s="167"/>
      <c r="N34" s="377"/>
      <c r="O34" s="377"/>
      <c r="P34" s="380"/>
      <c r="Q34" s="380"/>
      <c r="R34" s="380"/>
      <c r="S34" s="166"/>
      <c r="T34" s="377"/>
      <c r="U34" s="377"/>
      <c r="V34" s="380"/>
      <c r="W34" s="380"/>
      <c r="X34" s="380"/>
      <c r="Y34" s="166"/>
      <c r="Z34" s="377"/>
      <c r="AA34" s="377"/>
      <c r="AB34" s="380"/>
      <c r="AC34" s="380"/>
      <c r="AD34" s="380"/>
      <c r="AE34" s="40"/>
      <c r="AF34" s="379"/>
      <c r="AG34" s="379"/>
      <c r="AH34" s="379"/>
      <c r="AI34" s="379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1:62" ht="9.9499999999999993" customHeight="1" x14ac:dyDescent="0.2"/>
  </sheetData>
  <sheetProtection sheet="1" objects="1" scenarios="1"/>
  <mergeCells count="53">
    <mergeCell ref="A32:B32"/>
    <mergeCell ref="C32:E32"/>
    <mergeCell ref="G32:H32"/>
    <mergeCell ref="I32:K32"/>
    <mergeCell ref="A34:B34"/>
    <mergeCell ref="C34:E34"/>
    <mergeCell ref="G34:H34"/>
    <mergeCell ref="I34:K34"/>
    <mergeCell ref="N32:O32"/>
    <mergeCell ref="AF32:AI32"/>
    <mergeCell ref="AF33:AI34"/>
    <mergeCell ref="V32:X32"/>
    <mergeCell ref="P32:R32"/>
    <mergeCell ref="T32:U32"/>
    <mergeCell ref="Z32:AA32"/>
    <mergeCell ref="AB34:AD34"/>
    <mergeCell ref="AB32:AD32"/>
    <mergeCell ref="N34:O34"/>
    <mergeCell ref="P34:R34"/>
    <mergeCell ref="T34:U34"/>
    <mergeCell ref="V34:X34"/>
    <mergeCell ref="Z34:AA34"/>
    <mergeCell ref="N28:AH28"/>
    <mergeCell ref="N27:AH27"/>
    <mergeCell ref="N20:AH20"/>
    <mergeCell ref="N21:AH21"/>
    <mergeCell ref="N26:AH26"/>
    <mergeCell ref="N25:AH25"/>
    <mergeCell ref="N24:AH24"/>
    <mergeCell ref="A3:AI3"/>
    <mergeCell ref="T4:V4"/>
    <mergeCell ref="N22:AH22"/>
    <mergeCell ref="N12:AH12"/>
    <mergeCell ref="N14:V14"/>
    <mergeCell ref="Y14:AG14"/>
    <mergeCell ref="N15:V15"/>
    <mergeCell ref="N16:V16"/>
    <mergeCell ref="N18:AH18"/>
    <mergeCell ref="N7:AH7"/>
    <mergeCell ref="N11:AH11"/>
    <mergeCell ref="N13:AH13"/>
    <mergeCell ref="B9:L9"/>
    <mergeCell ref="N8:AH8"/>
    <mergeCell ref="B25:I26"/>
    <mergeCell ref="A17:L17"/>
    <mergeCell ref="N19:AH19"/>
    <mergeCell ref="N10:AH10"/>
    <mergeCell ref="A6:AI6"/>
    <mergeCell ref="N9:AH9"/>
    <mergeCell ref="A23:L23"/>
    <mergeCell ref="Y15:AH15"/>
    <mergeCell ref="Y16:AH16"/>
    <mergeCell ref="B19:I20"/>
  </mergeCells>
  <printOptions horizontalCentered="1"/>
  <pageMargins left="0.62992125984251968" right="0.6692913385826772" top="0.36" bottom="0.19685039370078741" header="0.16" footer="0.31496062992125984"/>
  <pageSetup paperSize="9" scale="8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8DDEEF-F8CD-4484-83F5-88D67946E0E5}">
          <x14:formula1>
            <xm:f>Sheet2!$A$2:$A$5</xm:f>
          </x14:formula1>
          <xm:sqref>N9:AH9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BA0D-B1CA-4B51-AABA-5BF17BABBA0C}">
  <sheetPr>
    <pageSetUpPr fitToPage="1"/>
  </sheetPr>
  <dimension ref="A1:AC17"/>
  <sheetViews>
    <sheetView tabSelected="1" zoomScaleNormal="100" workbookViewId="0">
      <selection activeCell="U5" sqref="U5"/>
    </sheetView>
  </sheetViews>
  <sheetFormatPr defaultRowHeight="15" x14ac:dyDescent="0.25"/>
  <cols>
    <col min="1" max="1" width="6.7109375" customWidth="1"/>
    <col min="2" max="5" width="3" customWidth="1"/>
    <col min="6" max="9" width="2.85546875" customWidth="1"/>
    <col min="10" max="12" width="2.5703125" customWidth="1"/>
    <col min="13" max="13" width="3.85546875" customWidth="1"/>
    <col min="14" max="16" width="2.5703125" customWidth="1"/>
    <col min="17" max="17" width="5.28515625" customWidth="1"/>
    <col min="18" max="18" width="1.28515625" hidden="1" customWidth="1"/>
    <col min="19" max="19" width="47.28515625" customWidth="1"/>
    <col min="20" max="20" width="11.5703125" style="233" customWidth="1"/>
    <col min="21" max="21" width="18.7109375" style="233" customWidth="1"/>
  </cols>
  <sheetData>
    <row r="1" spans="1:29" ht="15.75" thickBot="1" x14ac:dyDescent="0.3"/>
    <row r="2" spans="1:29" ht="16.5" thickBot="1" x14ac:dyDescent="0.3">
      <c r="A2" s="238" t="s">
        <v>13</v>
      </c>
      <c r="B2" s="239"/>
      <c r="C2" s="239"/>
      <c r="D2" s="239"/>
      <c r="E2" s="239"/>
      <c r="F2" s="240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41"/>
      <c r="U2" s="241"/>
      <c r="X2" t="s">
        <v>35</v>
      </c>
    </row>
    <row r="3" spans="1:29" ht="15" customHeight="1" x14ac:dyDescent="0.25">
      <c r="A3" s="346" t="s">
        <v>48</v>
      </c>
      <c r="B3" s="315" t="s">
        <v>140</v>
      </c>
      <c r="C3" s="315"/>
      <c r="D3" s="315"/>
      <c r="E3" s="316"/>
      <c r="F3" s="315" t="s">
        <v>141</v>
      </c>
      <c r="G3" s="315"/>
      <c r="H3" s="315"/>
      <c r="I3" s="316"/>
      <c r="J3" s="319" t="s">
        <v>14</v>
      </c>
      <c r="K3" s="320"/>
      <c r="L3" s="320"/>
      <c r="M3" s="320"/>
      <c r="N3" s="320"/>
      <c r="O3" s="320"/>
      <c r="P3" s="320"/>
      <c r="Q3" s="321"/>
      <c r="R3" s="322" t="s">
        <v>49</v>
      </c>
      <c r="S3" s="323"/>
      <c r="T3" s="326" t="s">
        <v>16</v>
      </c>
      <c r="U3" s="326" t="s">
        <v>160</v>
      </c>
      <c r="X3" t="s">
        <v>63</v>
      </c>
    </row>
    <row r="4" spans="1:29" ht="21" customHeight="1" thickBot="1" x14ac:dyDescent="0.3">
      <c r="A4" s="347"/>
      <c r="B4" s="317"/>
      <c r="C4" s="317"/>
      <c r="D4" s="317"/>
      <c r="E4" s="318"/>
      <c r="F4" s="317"/>
      <c r="G4" s="317"/>
      <c r="H4" s="317"/>
      <c r="I4" s="318"/>
      <c r="J4" s="330" t="s">
        <v>17</v>
      </c>
      <c r="K4" s="331"/>
      <c r="L4" s="331"/>
      <c r="M4" s="332"/>
      <c r="N4" s="330" t="s">
        <v>18</v>
      </c>
      <c r="O4" s="331"/>
      <c r="P4" s="331"/>
      <c r="Q4" s="332"/>
      <c r="R4" s="324"/>
      <c r="S4" s="325"/>
      <c r="T4" s="327"/>
      <c r="U4" s="327"/>
      <c r="X4" s="5" t="s">
        <v>15</v>
      </c>
      <c r="Y4" s="5"/>
    </row>
    <row r="5" spans="1:29" ht="109.5" customHeight="1" x14ac:dyDescent="0.25">
      <c r="A5" s="283"/>
      <c r="B5" s="348"/>
      <c r="C5" s="348"/>
      <c r="D5" s="348"/>
      <c r="E5" s="349"/>
      <c r="F5" s="333"/>
      <c r="G5" s="333"/>
      <c r="H5" s="333"/>
      <c r="I5" s="334"/>
      <c r="J5" s="335"/>
      <c r="K5" s="336"/>
      <c r="L5" s="336"/>
      <c r="M5" s="337"/>
      <c r="N5" s="335"/>
      <c r="O5" s="336"/>
      <c r="P5" s="336"/>
      <c r="Q5" s="337"/>
      <c r="R5" s="230"/>
      <c r="S5" s="231"/>
      <c r="T5" s="232"/>
      <c r="U5" s="232"/>
      <c r="X5" s="314" t="s">
        <v>70</v>
      </c>
      <c r="Y5" s="314"/>
      <c r="Z5" s="314"/>
      <c r="AA5" s="314"/>
      <c r="AB5" s="314"/>
      <c r="AC5" s="314"/>
    </row>
    <row r="6" spans="1:29" ht="96" customHeight="1" x14ac:dyDescent="0.25">
      <c r="A6" s="284"/>
      <c r="B6" s="341"/>
      <c r="C6" s="342"/>
      <c r="D6" s="342"/>
      <c r="E6" s="343"/>
      <c r="F6" s="290"/>
      <c r="G6" s="291"/>
      <c r="H6" s="291"/>
      <c r="I6" s="292"/>
      <c r="J6" s="338"/>
      <c r="K6" s="339"/>
      <c r="L6" s="339"/>
      <c r="M6" s="340"/>
      <c r="N6" s="338"/>
      <c r="O6" s="339"/>
      <c r="P6" s="339"/>
      <c r="Q6" s="340"/>
      <c r="R6" s="6"/>
      <c r="S6" s="7"/>
      <c r="T6" s="234"/>
      <c r="U6" s="234"/>
      <c r="X6" s="328" t="s">
        <v>72</v>
      </c>
      <c r="Y6" s="329"/>
      <c r="Z6" s="329"/>
      <c r="AA6" s="329"/>
      <c r="AB6" s="329"/>
      <c r="AC6" s="329"/>
    </row>
    <row r="7" spans="1:29" ht="97.5" customHeight="1" x14ac:dyDescent="0.25">
      <c r="A7" s="284"/>
      <c r="B7" s="341"/>
      <c r="C7" s="342"/>
      <c r="D7" s="342"/>
      <c r="E7" s="343"/>
      <c r="F7" s="290"/>
      <c r="G7" s="291"/>
      <c r="H7" s="291"/>
      <c r="I7" s="292"/>
      <c r="J7" s="293"/>
      <c r="K7" s="294"/>
      <c r="L7" s="294"/>
      <c r="M7" s="295"/>
      <c r="N7" s="293"/>
      <c r="O7" s="294"/>
      <c r="P7" s="294"/>
      <c r="Q7" s="295"/>
      <c r="R7" s="6"/>
      <c r="S7" s="285"/>
      <c r="T7" s="234"/>
      <c r="U7" s="234"/>
    </row>
    <row r="8" spans="1:29" ht="103.5" customHeight="1" x14ac:dyDescent="0.25">
      <c r="A8" s="284"/>
      <c r="B8" s="341"/>
      <c r="C8" s="342"/>
      <c r="D8" s="342"/>
      <c r="E8" s="343"/>
      <c r="F8" s="290"/>
      <c r="G8" s="291"/>
      <c r="H8" s="291"/>
      <c r="I8" s="292"/>
      <c r="J8" s="293"/>
      <c r="K8" s="294"/>
      <c r="L8" s="294"/>
      <c r="M8" s="295"/>
      <c r="N8" s="293"/>
      <c r="O8" s="294"/>
      <c r="P8" s="294"/>
      <c r="Q8" s="295"/>
      <c r="R8" s="6"/>
      <c r="S8" s="285"/>
      <c r="T8" s="234"/>
      <c r="U8" s="234"/>
    </row>
    <row r="9" spans="1:29" ht="111" customHeight="1" x14ac:dyDescent="0.25">
      <c r="A9" s="286"/>
      <c r="B9" s="296"/>
      <c r="C9" s="297"/>
      <c r="D9" s="297"/>
      <c r="E9" s="298"/>
      <c r="F9" s="308"/>
      <c r="G9" s="309"/>
      <c r="H9" s="309"/>
      <c r="I9" s="310"/>
      <c r="J9" s="311"/>
      <c r="K9" s="312"/>
      <c r="L9" s="312"/>
      <c r="M9" s="313"/>
      <c r="N9" s="311"/>
      <c r="O9" s="312"/>
      <c r="P9" s="312"/>
      <c r="Q9" s="313"/>
      <c r="R9" s="3"/>
      <c r="S9" s="287"/>
      <c r="T9" s="235"/>
      <c r="U9" s="235"/>
    </row>
    <row r="10" spans="1:29" ht="111" customHeight="1" x14ac:dyDescent="0.25">
      <c r="A10" s="284"/>
      <c r="B10" s="344"/>
      <c r="C10" s="341"/>
      <c r="D10" s="341"/>
      <c r="E10" s="345"/>
      <c r="F10" s="350"/>
      <c r="G10" s="290"/>
      <c r="H10" s="290"/>
      <c r="I10" s="351"/>
      <c r="J10" s="293"/>
      <c r="K10" s="294"/>
      <c r="L10" s="294"/>
      <c r="M10" s="295"/>
      <c r="N10" s="293"/>
      <c r="O10" s="294"/>
      <c r="P10" s="294"/>
      <c r="Q10" s="295"/>
      <c r="R10" s="6"/>
      <c r="S10" s="285"/>
      <c r="T10" s="234"/>
      <c r="U10" s="234"/>
    </row>
    <row r="11" spans="1:29" ht="111" customHeight="1" x14ac:dyDescent="0.25">
      <c r="A11" s="286"/>
      <c r="B11" s="296"/>
      <c r="C11" s="297"/>
      <c r="D11" s="297"/>
      <c r="E11" s="298"/>
      <c r="F11" s="308"/>
      <c r="G11" s="309"/>
      <c r="H11" s="309"/>
      <c r="I11" s="310"/>
      <c r="J11" s="311"/>
      <c r="K11" s="312"/>
      <c r="L11" s="312"/>
      <c r="M11" s="313"/>
      <c r="N11" s="311"/>
      <c r="O11" s="312"/>
      <c r="P11" s="312"/>
      <c r="Q11" s="313"/>
      <c r="R11" s="3"/>
      <c r="S11" s="287"/>
      <c r="T11" s="235"/>
      <c r="U11" s="235"/>
    </row>
    <row r="12" spans="1:29" ht="111" customHeight="1" thickBot="1" x14ac:dyDescent="0.3">
      <c r="A12" s="288"/>
      <c r="B12" s="299"/>
      <c r="C12" s="300"/>
      <c r="D12" s="300"/>
      <c r="E12" s="301"/>
      <c r="F12" s="302"/>
      <c r="G12" s="303"/>
      <c r="H12" s="303"/>
      <c r="I12" s="304"/>
      <c r="J12" s="305"/>
      <c r="K12" s="306"/>
      <c r="L12" s="306"/>
      <c r="M12" s="307"/>
      <c r="N12" s="305"/>
      <c r="O12" s="306"/>
      <c r="P12" s="306"/>
      <c r="Q12" s="307"/>
      <c r="R12" s="8"/>
      <c r="S12" s="289"/>
      <c r="T12" s="236"/>
      <c r="U12" s="236"/>
    </row>
    <row r="13" spans="1:29" ht="15.75" thickBot="1" x14ac:dyDescent="0.3">
      <c r="A13" s="11"/>
      <c r="B13" s="12"/>
      <c r="C13" s="13"/>
      <c r="D13" s="13"/>
      <c r="E13" s="13"/>
      <c r="F13" s="12"/>
      <c r="G13" s="13"/>
      <c r="H13" s="13"/>
      <c r="I13" s="13"/>
      <c r="J13" s="14"/>
      <c r="K13" s="14"/>
      <c r="L13" s="14"/>
      <c r="M13" s="14"/>
      <c r="N13" s="14"/>
      <c r="O13" s="14"/>
      <c r="P13" s="14"/>
      <c r="Q13" s="15"/>
      <c r="R13" s="9"/>
      <c r="S13" s="10"/>
      <c r="T13" s="237">
        <f>SUM(T5:T12)</f>
        <v>0</v>
      </c>
      <c r="U13" s="237"/>
    </row>
    <row r="14" spans="1:29" x14ac:dyDescent="0.25">
      <c r="B14" s="277"/>
      <c r="C14" s="278"/>
      <c r="D14" s="278"/>
      <c r="E14" s="278"/>
      <c r="F14" s="277"/>
      <c r="G14" s="278"/>
      <c r="H14" s="278"/>
      <c r="I14" s="278"/>
      <c r="J14" s="279"/>
      <c r="K14" s="279"/>
      <c r="L14" s="279"/>
      <c r="M14" s="279"/>
      <c r="N14" s="279"/>
      <c r="O14" s="279"/>
      <c r="P14" s="279"/>
      <c r="Q14" s="279"/>
      <c r="R14" s="280"/>
      <c r="S14" s="281"/>
      <c r="T14" s="276"/>
      <c r="U14" s="276"/>
    </row>
    <row r="15" spans="1:29" x14ac:dyDescent="0.25">
      <c r="S15" s="282" t="s">
        <v>161</v>
      </c>
    </row>
    <row r="16" spans="1:29" x14ac:dyDescent="0.25">
      <c r="S16" t="s">
        <v>158</v>
      </c>
      <c r="T16" s="233">
        <f>SUMIF($U$5:$U$12,"KERETA",$T$5:$T$12)</f>
        <v>0</v>
      </c>
    </row>
    <row r="17" spans="19:20" x14ac:dyDescent="0.25">
      <c r="S17" t="s">
        <v>159</v>
      </c>
      <c r="T17" s="233">
        <f>SUMIF($U$5:$U$12,"MOTORSIKAL",$T$5:$T$12)</f>
        <v>0</v>
      </c>
    </row>
  </sheetData>
  <sheetProtection sheet="1" objects="1" scenarios="1"/>
  <mergeCells count="43">
    <mergeCell ref="U3:U4"/>
    <mergeCell ref="B8:E8"/>
    <mergeCell ref="B9:E9"/>
    <mergeCell ref="B10:E10"/>
    <mergeCell ref="A3:A4"/>
    <mergeCell ref="B3:E4"/>
    <mergeCell ref="B5:E5"/>
    <mergeCell ref="B6:E6"/>
    <mergeCell ref="B7:E7"/>
    <mergeCell ref="F9:I9"/>
    <mergeCell ref="J9:M9"/>
    <mergeCell ref="N9:Q9"/>
    <mergeCell ref="F10:I10"/>
    <mergeCell ref="F7:I7"/>
    <mergeCell ref="J7:M7"/>
    <mergeCell ref="N7:Q7"/>
    <mergeCell ref="X5:AC5"/>
    <mergeCell ref="F3:I4"/>
    <mergeCell ref="J3:Q3"/>
    <mergeCell ref="R3:S4"/>
    <mergeCell ref="N10:Q10"/>
    <mergeCell ref="T3:T4"/>
    <mergeCell ref="X6:AC6"/>
    <mergeCell ref="N4:Q4"/>
    <mergeCell ref="F5:I5"/>
    <mergeCell ref="J5:M5"/>
    <mergeCell ref="N5:Q5"/>
    <mergeCell ref="F6:I6"/>
    <mergeCell ref="J6:M6"/>
    <mergeCell ref="N6:Q6"/>
    <mergeCell ref="J10:M10"/>
    <mergeCell ref="J4:M4"/>
    <mergeCell ref="F8:I8"/>
    <mergeCell ref="J8:M8"/>
    <mergeCell ref="N8:Q8"/>
    <mergeCell ref="B11:E11"/>
    <mergeCell ref="B12:E12"/>
    <mergeCell ref="F12:I12"/>
    <mergeCell ref="J12:M12"/>
    <mergeCell ref="N12:Q12"/>
    <mergeCell ref="F11:I11"/>
    <mergeCell ref="J11:M11"/>
    <mergeCell ref="N11:Q11"/>
  </mergeCells>
  <dataValidations count="1">
    <dataValidation type="date" allowBlank="1" showInputMessage="1" showErrorMessage="1" sqref="B5:E5" xr:uid="{24A43C11-7BEB-4FC4-93EA-8429755F53C8}">
      <formula1>46023</formula1>
      <formula2>46387</formula2>
    </dataValidation>
  </dataValidations>
  <printOptions horizontalCentered="1"/>
  <pageMargins left="0.25" right="0.25" top="0.75" bottom="0.75" header="0.3" footer="0.3"/>
  <pageSetup paperSize="9" scale="69" fitToWidth="0" orientation="portrait" r:id="rId1"/>
  <colBreaks count="1" manualBreakCount="1">
    <brk id="22" max="24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D400DE7-C607-4DA6-A89E-191384F6C3C5}">
          <x14:formula1>
            <xm:f>Sheet2!$A$8:$A$14</xm:f>
          </x14:formula1>
          <xm:sqref>F5:I5</xm:sqref>
        </x14:dataValidation>
        <x14:dataValidation type="list" allowBlank="1" showInputMessage="1" showErrorMessage="1" xr:uid="{9024B49F-29F5-4A73-99B8-EF2D9563E826}">
          <x14:formula1>
            <xm:f>Sheet2!$A$16:$A$17</xm:f>
          </x14:formula1>
          <xm:sqref>U5:U12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EDDE-6A2B-4FE3-BF0D-93FD636B8BE2}">
  <dimension ref="A1:AQ48"/>
  <sheetViews>
    <sheetView topLeftCell="A5" zoomScaleNormal="100" workbookViewId="0">
      <selection activeCell="AH30" sqref="AH30:AK30"/>
    </sheetView>
  </sheetViews>
  <sheetFormatPr defaultRowHeight="15" x14ac:dyDescent="0.25"/>
  <cols>
    <col min="1" max="1" width="1.42578125" style="38" customWidth="1"/>
    <col min="2" max="2" width="2.28515625" style="38" customWidth="1"/>
    <col min="3" max="4" width="2.7109375" style="38" customWidth="1"/>
    <col min="5" max="5" width="7.28515625" style="38" customWidth="1"/>
    <col min="6" max="8" width="2.7109375" style="38" customWidth="1"/>
    <col min="9" max="9" width="3.28515625" style="38" customWidth="1"/>
    <col min="10" max="10" width="4.85546875" style="38" customWidth="1"/>
    <col min="11" max="16" width="2.7109375" style="38" customWidth="1"/>
    <col min="17" max="17" width="2.28515625" style="38" customWidth="1"/>
    <col min="18" max="18" width="3.42578125" style="38" customWidth="1"/>
    <col min="19" max="20" width="1.42578125" style="38" customWidth="1"/>
    <col min="21" max="21" width="2.28515625" style="38" customWidth="1"/>
    <col min="22" max="26" width="2.7109375" style="38" customWidth="1"/>
    <col min="27" max="28" width="3.28515625" style="38" customWidth="1"/>
    <col min="29" max="29" width="4.7109375" style="38" customWidth="1"/>
    <col min="30" max="31" width="2.7109375" style="38" customWidth="1"/>
    <col min="32" max="33" width="2.42578125" style="38" customWidth="1"/>
    <col min="34" max="36" width="2.7109375" style="38" customWidth="1"/>
    <col min="37" max="37" width="2.28515625" style="38" customWidth="1"/>
    <col min="38" max="38" width="1.42578125" style="38" customWidth="1"/>
    <col min="39" max="16384" width="9.140625" style="38"/>
  </cols>
  <sheetData>
    <row r="1" spans="1:40" ht="30" customHeight="1" thickBot="1" x14ac:dyDescent="0.3">
      <c r="A1" s="381" t="s">
        <v>108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3"/>
      <c r="AM1" s="40"/>
      <c r="AN1" s="40"/>
    </row>
    <row r="2" spans="1:40" ht="30" customHeight="1" thickBot="1" x14ac:dyDescent="0.3">
      <c r="A2" s="381" t="s">
        <v>107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  <c r="AC2" s="382"/>
      <c r="AD2" s="382"/>
      <c r="AE2" s="382"/>
      <c r="AF2" s="382"/>
      <c r="AG2" s="382"/>
      <c r="AH2" s="382"/>
      <c r="AI2" s="382"/>
      <c r="AJ2" s="382"/>
      <c r="AK2" s="382"/>
      <c r="AL2" s="383"/>
      <c r="AM2" s="40"/>
      <c r="AN2" s="40"/>
    </row>
    <row r="3" spans="1:40" s="122" customFormat="1" ht="24.95" customHeight="1" x14ac:dyDescent="0.25">
      <c r="A3" s="74"/>
      <c r="B3" s="320" t="s">
        <v>106</v>
      </c>
      <c r="C3" s="320"/>
      <c r="D3" s="320"/>
      <c r="E3" s="320"/>
      <c r="F3" s="320"/>
      <c r="G3" s="320"/>
      <c r="H3" s="320"/>
      <c r="I3" s="320"/>
      <c r="J3" s="320"/>
      <c r="K3" s="320"/>
      <c r="L3" s="321"/>
      <c r="M3" s="390" t="s">
        <v>19</v>
      </c>
      <c r="N3" s="390"/>
      <c r="O3" s="390"/>
      <c r="P3" s="390"/>
      <c r="Q3" s="390"/>
      <c r="R3" s="390"/>
      <c r="S3" s="390"/>
      <c r="T3" s="319" t="s">
        <v>20</v>
      </c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1"/>
      <c r="AF3" s="320" t="s">
        <v>75</v>
      </c>
      <c r="AG3" s="320"/>
      <c r="AH3" s="320"/>
      <c r="AI3" s="320"/>
      <c r="AJ3" s="320"/>
      <c r="AK3" s="320"/>
      <c r="AL3" s="123"/>
      <c r="AM3" s="83"/>
      <c r="AN3" s="83"/>
    </row>
    <row r="4" spans="1:40" s="114" customFormat="1" ht="24.95" customHeight="1" x14ac:dyDescent="0.25">
      <c r="A4" s="121"/>
      <c r="B4" s="120" t="s">
        <v>105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9"/>
      <c r="N4" s="117"/>
      <c r="O4" s="117"/>
      <c r="P4" s="117"/>
      <c r="Q4" s="117"/>
      <c r="R4" s="117"/>
      <c r="S4" s="118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8"/>
      <c r="AF4" s="117"/>
      <c r="AG4" s="117"/>
      <c r="AH4" s="117"/>
      <c r="AI4" s="117"/>
      <c r="AJ4" s="117"/>
      <c r="AK4" s="117"/>
      <c r="AL4" s="116"/>
      <c r="AM4" s="115"/>
      <c r="AN4" s="115"/>
    </row>
    <row r="5" spans="1:40" s="88" customFormat="1" ht="24.95" customHeight="1" x14ac:dyDescent="0.25">
      <c r="A5" s="60"/>
      <c r="B5" s="58" t="s">
        <v>103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113"/>
      <c r="N5" s="391">
        <f>MIN('ms2'!$T$16,500)</f>
        <v>0</v>
      </c>
      <c r="O5" s="391"/>
      <c r="P5" s="391"/>
      <c r="Q5" s="391"/>
      <c r="R5" s="391"/>
      <c r="S5" s="112"/>
      <c r="T5" s="58"/>
      <c r="U5" s="58"/>
      <c r="V5" s="97"/>
      <c r="W5" s="111" t="s">
        <v>73</v>
      </c>
      <c r="X5" s="392">
        <v>1</v>
      </c>
      <c r="Y5" s="392"/>
      <c r="Z5" s="392"/>
      <c r="AA5" s="58" t="s">
        <v>101</v>
      </c>
      <c r="AB5" s="58"/>
      <c r="AC5" s="58"/>
      <c r="AD5" s="58"/>
      <c r="AE5" s="110"/>
      <c r="AF5" s="393" t="s">
        <v>73</v>
      </c>
      <c r="AG5" s="394"/>
      <c r="AH5" s="395">
        <f>N5*X5</f>
        <v>0</v>
      </c>
      <c r="AI5" s="396"/>
      <c r="AJ5" s="396"/>
      <c r="AK5" s="397"/>
      <c r="AL5" s="80"/>
      <c r="AM5" s="58"/>
      <c r="AN5" s="39"/>
    </row>
    <row r="6" spans="1:40" s="88" customFormat="1" ht="24.95" customHeight="1" x14ac:dyDescent="0.25">
      <c r="A6" s="69"/>
      <c r="B6" s="86" t="s">
        <v>102</v>
      </c>
      <c r="C6" s="86"/>
      <c r="D6" s="86"/>
      <c r="E6" s="86"/>
      <c r="F6" s="86"/>
      <c r="G6" s="86"/>
      <c r="H6" s="84"/>
      <c r="I6" s="84"/>
      <c r="J6" s="86"/>
      <c r="K6" s="86"/>
      <c r="L6" s="86"/>
      <c r="M6" s="108"/>
      <c r="N6" s="391">
        <f>(MAX(0, 'ms2'!$T$16-500))</f>
        <v>0</v>
      </c>
      <c r="O6" s="391"/>
      <c r="P6" s="391"/>
      <c r="Q6" s="391"/>
      <c r="R6" s="391"/>
      <c r="S6" s="107"/>
      <c r="T6" s="86"/>
      <c r="U6" s="86"/>
      <c r="V6" s="84"/>
      <c r="W6" s="106" t="s">
        <v>73</v>
      </c>
      <c r="X6" s="399">
        <v>0.9</v>
      </c>
      <c r="Y6" s="399"/>
      <c r="Z6" s="399"/>
      <c r="AA6" s="86" t="s">
        <v>101</v>
      </c>
      <c r="AB6" s="86"/>
      <c r="AC6" s="86"/>
      <c r="AD6" s="86"/>
      <c r="AE6" s="64"/>
      <c r="AF6" s="400" t="s">
        <v>73</v>
      </c>
      <c r="AG6" s="401"/>
      <c r="AH6" s="402">
        <f>N6*X6</f>
        <v>0</v>
      </c>
      <c r="AI6" s="403"/>
      <c r="AJ6" s="403"/>
      <c r="AK6" s="404"/>
      <c r="AL6" s="61"/>
      <c r="AM6" s="58"/>
      <c r="AN6" s="58"/>
    </row>
    <row r="7" spans="1:40" s="114" customFormat="1" ht="24.95" customHeight="1" x14ac:dyDescent="0.25">
      <c r="A7" s="121"/>
      <c r="B7" s="120" t="s">
        <v>104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9"/>
      <c r="N7" s="117"/>
      <c r="O7" s="117"/>
      <c r="P7" s="117"/>
      <c r="Q7" s="117"/>
      <c r="R7" s="117"/>
      <c r="S7" s="118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8"/>
      <c r="AF7" s="117"/>
      <c r="AG7" s="117"/>
      <c r="AH7" s="266"/>
      <c r="AI7" s="266"/>
      <c r="AJ7" s="266"/>
      <c r="AK7" s="266"/>
      <c r="AL7" s="116"/>
      <c r="AM7" s="115"/>
      <c r="AN7" s="115"/>
    </row>
    <row r="8" spans="1:40" s="88" customFormat="1" ht="24.95" customHeight="1" x14ac:dyDescent="0.25">
      <c r="A8" s="60"/>
      <c r="B8" s="58" t="s">
        <v>103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113"/>
      <c r="N8" s="391">
        <f>MIN('ms2'!$T$17,500)</f>
        <v>0</v>
      </c>
      <c r="O8" s="391"/>
      <c r="P8" s="391"/>
      <c r="Q8" s="391"/>
      <c r="R8" s="391"/>
      <c r="S8" s="112"/>
      <c r="T8" s="58"/>
      <c r="U8" s="58"/>
      <c r="V8" s="97"/>
      <c r="W8" s="111" t="s">
        <v>73</v>
      </c>
      <c r="X8" s="392">
        <v>0.9</v>
      </c>
      <c r="Y8" s="392"/>
      <c r="Z8" s="392"/>
      <c r="AA8" s="58" t="s">
        <v>101</v>
      </c>
      <c r="AB8" s="58"/>
      <c r="AC8" s="58"/>
      <c r="AD8" s="58"/>
      <c r="AE8" s="110"/>
      <c r="AF8" s="393" t="s">
        <v>73</v>
      </c>
      <c r="AG8" s="394"/>
      <c r="AH8" s="395">
        <f>N8*X8</f>
        <v>0</v>
      </c>
      <c r="AI8" s="396"/>
      <c r="AJ8" s="396"/>
      <c r="AK8" s="397"/>
      <c r="AL8" s="80"/>
      <c r="AM8" s="58"/>
      <c r="AN8" s="58"/>
    </row>
    <row r="9" spans="1:40" s="88" customFormat="1" ht="24.95" customHeight="1" x14ac:dyDescent="0.25">
      <c r="A9" s="69"/>
      <c r="B9" s="86" t="s">
        <v>102</v>
      </c>
      <c r="C9" s="86"/>
      <c r="D9" s="86"/>
      <c r="E9" s="86"/>
      <c r="F9" s="86"/>
      <c r="G9" s="86"/>
      <c r="H9" s="84"/>
      <c r="I9" s="84"/>
      <c r="J9" s="86"/>
      <c r="K9" s="86"/>
      <c r="L9" s="86"/>
      <c r="M9" s="108"/>
      <c r="N9" s="398">
        <f>(MAX(0, 'ms2'!$T$17-500))</f>
        <v>0</v>
      </c>
      <c r="O9" s="398"/>
      <c r="P9" s="398"/>
      <c r="Q9" s="398"/>
      <c r="R9" s="398"/>
      <c r="S9" s="107"/>
      <c r="T9" s="86"/>
      <c r="U9" s="86"/>
      <c r="V9" s="84"/>
      <c r="W9" s="106" t="s">
        <v>73</v>
      </c>
      <c r="X9" s="399">
        <v>0.55000000000000004</v>
      </c>
      <c r="Y9" s="399"/>
      <c r="Z9" s="399"/>
      <c r="AA9" s="86" t="s">
        <v>101</v>
      </c>
      <c r="AB9" s="86"/>
      <c r="AC9" s="86"/>
      <c r="AD9" s="86"/>
      <c r="AE9" s="64"/>
      <c r="AF9" s="400" t="s">
        <v>73</v>
      </c>
      <c r="AG9" s="401"/>
      <c r="AH9" s="402">
        <f>N9*X9</f>
        <v>0</v>
      </c>
      <c r="AI9" s="403"/>
      <c r="AJ9" s="403"/>
      <c r="AK9" s="404"/>
      <c r="AL9" s="61"/>
      <c r="AM9" s="58"/>
      <c r="AN9" s="58"/>
    </row>
    <row r="10" spans="1:40" s="88" customFormat="1" ht="24.95" customHeight="1" thickBot="1" x14ac:dyDescent="0.3">
      <c r="A10" s="60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81"/>
      <c r="X10" s="81"/>
      <c r="Y10" s="81"/>
      <c r="Z10" s="81"/>
      <c r="AA10" s="81"/>
      <c r="AB10" s="82"/>
      <c r="AC10" s="82"/>
      <c r="AD10" s="82" t="s">
        <v>75</v>
      </c>
      <c r="AE10" s="81"/>
      <c r="AF10" s="405" t="s">
        <v>73</v>
      </c>
      <c r="AG10" s="406"/>
      <c r="AH10" s="407">
        <f>SUM(AH5:AK9)</f>
        <v>0</v>
      </c>
      <c r="AI10" s="408"/>
      <c r="AJ10" s="408"/>
      <c r="AK10" s="409"/>
      <c r="AL10" s="54"/>
      <c r="AM10" s="58"/>
      <c r="AN10" s="58"/>
    </row>
    <row r="11" spans="1:40" ht="30" customHeight="1" thickBot="1" x14ac:dyDescent="0.3">
      <c r="A11" s="381" t="s">
        <v>100</v>
      </c>
      <c r="B11" s="382"/>
      <c r="C11" s="382"/>
      <c r="D11" s="382"/>
      <c r="E11" s="382"/>
      <c r="F11" s="382"/>
      <c r="G11" s="382"/>
      <c r="H11" s="3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2"/>
      <c r="AI11" s="382"/>
      <c r="AJ11" s="382"/>
      <c r="AK11" s="382"/>
      <c r="AL11" s="383"/>
      <c r="AM11" s="40"/>
      <c r="AN11" s="58"/>
    </row>
    <row r="12" spans="1:40" ht="6" customHeight="1" x14ac:dyDescent="0.25">
      <c r="A12" s="6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93"/>
      <c r="AG12" s="58"/>
      <c r="AH12" s="58"/>
      <c r="AI12" s="58"/>
      <c r="AJ12" s="58"/>
      <c r="AK12" s="58"/>
      <c r="AL12" s="80"/>
      <c r="AM12" s="40"/>
      <c r="AN12" s="40"/>
    </row>
    <row r="13" spans="1:40" ht="23.1" customHeight="1" x14ac:dyDescent="0.25">
      <c r="A13" s="60"/>
      <c r="B13" s="58" t="s">
        <v>99</v>
      </c>
      <c r="C13" s="58"/>
      <c r="D13" s="58"/>
      <c r="E13" s="58"/>
      <c r="F13" s="88"/>
      <c r="G13" s="88"/>
      <c r="H13" s="88"/>
      <c r="I13" s="88" t="s">
        <v>95</v>
      </c>
      <c r="J13" s="88"/>
      <c r="K13" s="88"/>
      <c r="L13" s="88"/>
      <c r="M13" s="101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89" t="s">
        <v>91</v>
      </c>
      <c r="AE13" s="100"/>
      <c r="AF13" s="387" t="s">
        <v>73</v>
      </c>
      <c r="AG13" s="388"/>
      <c r="AH13" s="389"/>
      <c r="AI13" s="389"/>
      <c r="AJ13" s="389"/>
      <c r="AK13" s="389"/>
      <c r="AL13" s="80"/>
      <c r="AM13" s="40"/>
      <c r="AN13" s="40"/>
    </row>
    <row r="14" spans="1:40" ht="6" customHeight="1" x14ac:dyDescent="0.25">
      <c r="A14" s="60"/>
      <c r="B14" s="99"/>
      <c r="C14" s="98"/>
      <c r="D14" s="97"/>
      <c r="E14" s="58"/>
      <c r="F14" s="58"/>
      <c r="G14" s="58"/>
      <c r="H14" s="58"/>
      <c r="I14" s="58"/>
      <c r="J14" s="58"/>
      <c r="K14" s="58"/>
      <c r="L14" s="58"/>
      <c r="M14" s="104"/>
      <c r="N14" s="58"/>
      <c r="O14" s="58"/>
      <c r="P14" s="58"/>
      <c r="Q14" s="58"/>
      <c r="R14" s="58"/>
      <c r="S14" s="58"/>
      <c r="T14" s="58"/>
      <c r="U14" s="96"/>
      <c r="V14" s="96"/>
      <c r="W14" s="95"/>
      <c r="X14" s="95"/>
      <c r="Y14" s="95"/>
      <c r="Z14" s="95"/>
      <c r="AA14" s="94"/>
      <c r="AB14" s="94"/>
      <c r="AC14" s="94"/>
      <c r="AD14" s="58"/>
      <c r="AE14" s="58"/>
      <c r="AF14" s="93"/>
      <c r="AG14" s="58"/>
      <c r="AH14" s="88"/>
      <c r="AI14" s="88"/>
      <c r="AJ14" s="88"/>
      <c r="AK14" s="88"/>
      <c r="AL14" s="80"/>
      <c r="AM14" s="40"/>
      <c r="AN14" s="40"/>
    </row>
    <row r="15" spans="1:40" ht="23.1" customHeight="1" x14ac:dyDescent="0.25">
      <c r="A15" s="60"/>
      <c r="B15" s="58" t="s">
        <v>98</v>
      </c>
      <c r="C15" s="58"/>
      <c r="D15" s="58"/>
      <c r="E15" s="58"/>
      <c r="F15" s="88" t="s">
        <v>93</v>
      </c>
      <c r="G15" s="88"/>
      <c r="H15" s="88"/>
      <c r="I15" s="101"/>
      <c r="J15" s="101" t="s">
        <v>2</v>
      </c>
      <c r="K15" s="103"/>
      <c r="L15" s="103"/>
      <c r="M15" s="103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89" t="s">
        <v>91</v>
      </c>
      <c r="AE15" s="100"/>
      <c r="AF15" s="387" t="s">
        <v>73</v>
      </c>
      <c r="AG15" s="388"/>
      <c r="AH15" s="389"/>
      <c r="AI15" s="389"/>
      <c r="AJ15" s="389"/>
      <c r="AK15" s="389"/>
      <c r="AL15" s="80"/>
      <c r="AM15" s="40"/>
      <c r="AN15" s="40"/>
    </row>
    <row r="16" spans="1:40" ht="6" customHeight="1" x14ac:dyDescent="0.25">
      <c r="A16" s="60"/>
      <c r="B16" s="99"/>
      <c r="C16" s="98"/>
      <c r="D16" s="97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96"/>
      <c r="V16" s="96"/>
      <c r="W16" s="95"/>
      <c r="X16" s="95"/>
      <c r="Y16" s="95"/>
      <c r="Z16" s="95"/>
      <c r="AA16" s="94"/>
      <c r="AB16" s="94"/>
      <c r="AC16" s="94"/>
      <c r="AD16" s="58"/>
      <c r="AE16" s="58"/>
      <c r="AF16" s="93"/>
      <c r="AG16" s="58"/>
      <c r="AH16" s="88"/>
      <c r="AI16" s="88"/>
      <c r="AJ16" s="88"/>
      <c r="AK16" s="88"/>
      <c r="AL16" s="80"/>
      <c r="AM16" s="40"/>
      <c r="AN16" s="40"/>
    </row>
    <row r="17" spans="1:40" ht="23.1" customHeight="1" x14ac:dyDescent="0.25">
      <c r="A17" s="60"/>
      <c r="B17" s="58" t="s">
        <v>97</v>
      </c>
      <c r="C17" s="58"/>
      <c r="D17" s="58"/>
      <c r="E17" s="58"/>
      <c r="F17" s="88" t="s">
        <v>93</v>
      </c>
      <c r="G17" s="88"/>
      <c r="H17" s="88"/>
      <c r="I17" s="101"/>
      <c r="J17" s="101" t="s">
        <v>2</v>
      </c>
      <c r="K17" s="91"/>
      <c r="L17" s="91"/>
      <c r="M17" s="91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89" t="s">
        <v>91</v>
      </c>
      <c r="AE17" s="100"/>
      <c r="AF17" s="387" t="s">
        <v>73</v>
      </c>
      <c r="AG17" s="388"/>
      <c r="AH17" s="389"/>
      <c r="AI17" s="389"/>
      <c r="AJ17" s="389"/>
      <c r="AK17" s="389"/>
      <c r="AL17" s="80"/>
      <c r="AM17" s="40"/>
      <c r="AN17" s="40"/>
    </row>
    <row r="18" spans="1:40" ht="6" customHeight="1" x14ac:dyDescent="0.25">
      <c r="A18" s="60"/>
      <c r="B18" s="99"/>
      <c r="C18" s="98"/>
      <c r="D18" s="97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96"/>
      <c r="V18" s="96"/>
      <c r="W18" s="95"/>
      <c r="X18" s="95"/>
      <c r="Y18" s="95"/>
      <c r="Z18" s="95"/>
      <c r="AA18" s="94"/>
      <c r="AB18" s="94"/>
      <c r="AC18" s="94"/>
      <c r="AD18" s="58"/>
      <c r="AE18" s="58"/>
      <c r="AF18" s="93"/>
      <c r="AG18" s="58"/>
      <c r="AH18" s="88"/>
      <c r="AI18" s="88"/>
      <c r="AJ18" s="88"/>
      <c r="AK18" s="88"/>
      <c r="AL18" s="80"/>
      <c r="AM18" s="40"/>
      <c r="AN18" s="40"/>
    </row>
    <row r="19" spans="1:40" ht="23.1" customHeight="1" x14ac:dyDescent="0.25">
      <c r="A19" s="60"/>
      <c r="B19" s="58" t="s">
        <v>96</v>
      </c>
      <c r="C19" s="58"/>
      <c r="D19" s="58"/>
      <c r="E19" s="58"/>
      <c r="F19" s="88" t="s">
        <v>95</v>
      </c>
      <c r="G19" s="88"/>
      <c r="H19" s="88"/>
      <c r="I19" s="88"/>
      <c r="L19" s="102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89" t="s">
        <v>91</v>
      </c>
      <c r="AE19" s="100"/>
      <c r="AF19" s="387" t="s">
        <v>73</v>
      </c>
      <c r="AG19" s="388"/>
      <c r="AH19" s="389"/>
      <c r="AI19" s="389"/>
      <c r="AJ19" s="389"/>
      <c r="AK19" s="389"/>
      <c r="AL19" s="80"/>
      <c r="AM19" s="40"/>
      <c r="AN19" s="40"/>
    </row>
    <row r="20" spans="1:40" ht="6" customHeight="1" x14ac:dyDescent="0.25">
      <c r="A20" s="60"/>
      <c r="B20" s="99"/>
      <c r="C20" s="98"/>
      <c r="D20" s="97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96"/>
      <c r="V20" s="96"/>
      <c r="W20" s="95"/>
      <c r="X20" s="95"/>
      <c r="Y20" s="95"/>
      <c r="Z20" s="95"/>
      <c r="AA20" s="94"/>
      <c r="AB20" s="94"/>
      <c r="AC20" s="94"/>
      <c r="AD20" s="58"/>
      <c r="AE20" s="58"/>
      <c r="AF20" s="93"/>
      <c r="AG20" s="58"/>
      <c r="AH20" s="88"/>
      <c r="AI20" s="88"/>
      <c r="AJ20" s="88"/>
      <c r="AK20" s="88"/>
      <c r="AL20" s="80"/>
      <c r="AM20" s="40"/>
      <c r="AN20" s="40"/>
    </row>
    <row r="21" spans="1:40" ht="23.1" customHeight="1" x14ac:dyDescent="0.25">
      <c r="A21" s="60"/>
      <c r="B21" s="58" t="s">
        <v>94</v>
      </c>
      <c r="C21" s="58"/>
      <c r="D21" s="58"/>
      <c r="E21" s="58"/>
      <c r="F21" s="88" t="s">
        <v>93</v>
      </c>
      <c r="G21" s="88"/>
      <c r="H21" s="88"/>
      <c r="I21" s="101"/>
      <c r="J21" s="101" t="s">
        <v>2</v>
      </c>
      <c r="K21" s="91"/>
      <c r="L21" s="91"/>
      <c r="M21" s="91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89" t="s">
        <v>91</v>
      </c>
      <c r="AE21" s="100"/>
      <c r="AF21" s="387" t="s">
        <v>73</v>
      </c>
      <c r="AG21" s="388"/>
      <c r="AH21" s="389"/>
      <c r="AI21" s="389"/>
      <c r="AJ21" s="389"/>
      <c r="AK21" s="389"/>
      <c r="AL21" s="80"/>
      <c r="AM21" s="40"/>
      <c r="AN21" s="40"/>
    </row>
    <row r="22" spans="1:40" ht="6" customHeight="1" x14ac:dyDescent="0.25">
      <c r="A22" s="60"/>
      <c r="B22" s="99"/>
      <c r="C22" s="98"/>
      <c r="D22" s="97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96"/>
      <c r="V22" s="96"/>
      <c r="W22" s="95"/>
      <c r="X22" s="95"/>
      <c r="Y22" s="95"/>
      <c r="Z22" s="95"/>
      <c r="AA22" s="94"/>
      <c r="AB22" s="94"/>
      <c r="AC22" s="94"/>
      <c r="AD22" s="58"/>
      <c r="AE22" s="58"/>
      <c r="AF22" s="93"/>
      <c r="AG22" s="58"/>
      <c r="AH22" s="88"/>
      <c r="AI22" s="88"/>
      <c r="AJ22" s="88"/>
      <c r="AK22" s="88"/>
      <c r="AL22" s="80"/>
      <c r="AM22" s="40"/>
      <c r="AN22" s="40" t="s">
        <v>77</v>
      </c>
    </row>
    <row r="23" spans="1:40" ht="23.1" customHeight="1" x14ac:dyDescent="0.25">
      <c r="A23" s="60"/>
      <c r="B23" s="58" t="s">
        <v>156</v>
      </c>
      <c r="C23" s="58"/>
      <c r="D23" s="58"/>
      <c r="E23" s="58"/>
      <c r="F23" s="92" t="s">
        <v>92</v>
      </c>
      <c r="G23" s="88" t="s">
        <v>157</v>
      </c>
      <c r="H23" s="88"/>
      <c r="I23" s="101"/>
      <c r="J23" s="101"/>
      <c r="K23" s="91"/>
      <c r="L23" s="91"/>
      <c r="M23" s="91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89" t="s">
        <v>91</v>
      </c>
      <c r="AE23" s="88"/>
      <c r="AF23" s="387" t="s">
        <v>73</v>
      </c>
      <c r="AG23" s="388"/>
      <c r="AH23" s="389"/>
      <c r="AI23" s="389"/>
      <c r="AJ23" s="389"/>
      <c r="AK23" s="389"/>
      <c r="AL23" s="80"/>
      <c r="AM23" s="40"/>
      <c r="AN23" s="40"/>
    </row>
    <row r="24" spans="1:40" ht="9.9499999999999993" customHeight="1" x14ac:dyDescent="0.25">
      <c r="A24" s="69"/>
      <c r="B24" s="87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5"/>
      <c r="AG24" s="84"/>
      <c r="AH24" s="84"/>
      <c r="AI24" s="84"/>
      <c r="AJ24" s="84"/>
      <c r="AK24" s="84"/>
      <c r="AL24" s="61"/>
      <c r="AM24" s="40"/>
      <c r="AN24" s="40"/>
    </row>
    <row r="25" spans="1:40" ht="22.5" customHeight="1" thickBot="1" x14ac:dyDescent="0.3">
      <c r="A25" s="60"/>
      <c r="B25" s="264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82"/>
      <c r="AC25" s="82"/>
      <c r="AD25" s="82" t="s">
        <v>75</v>
      </c>
      <c r="AE25" s="81"/>
      <c r="AF25" s="384" t="s">
        <v>73</v>
      </c>
      <c r="AG25" s="385"/>
      <c r="AH25" s="386">
        <f>SUM(AH13:AK23)</f>
        <v>0</v>
      </c>
      <c r="AI25" s="386"/>
      <c r="AJ25" s="386"/>
      <c r="AK25" s="386"/>
      <c r="AL25" s="80"/>
      <c r="AM25" s="40"/>
      <c r="AN25" s="40"/>
    </row>
    <row r="26" spans="1:40" ht="28.5" customHeight="1" thickBot="1" x14ac:dyDescent="0.3">
      <c r="A26" s="381" t="s">
        <v>152</v>
      </c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2"/>
      <c r="AI26" s="382"/>
      <c r="AJ26" s="382"/>
      <c r="AK26" s="382"/>
      <c r="AL26" s="383"/>
      <c r="AM26" s="40"/>
      <c r="AN26" s="40"/>
    </row>
    <row r="27" spans="1:40" ht="9.9499999999999993" customHeight="1" x14ac:dyDescent="0.25">
      <c r="A27" s="60"/>
      <c r="B27" s="264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265"/>
      <c r="AG27" s="97"/>
      <c r="AH27" s="97"/>
      <c r="AI27" s="97"/>
      <c r="AJ27" s="97"/>
      <c r="AK27" s="97"/>
      <c r="AL27" s="80"/>
      <c r="AM27" s="40"/>
      <c r="AN27" s="40"/>
    </row>
    <row r="28" spans="1:40" ht="24.75" customHeight="1" x14ac:dyDescent="0.25">
      <c r="A28" s="60"/>
      <c r="B28" s="58" t="s">
        <v>153</v>
      </c>
      <c r="C28" s="58"/>
      <c r="D28" s="58"/>
      <c r="E28" s="88" t="s">
        <v>95</v>
      </c>
      <c r="F28" s="88"/>
      <c r="G28" s="88"/>
      <c r="H28" s="88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89" t="s">
        <v>91</v>
      </c>
      <c r="AE28" s="58"/>
      <c r="AF28" s="387" t="s">
        <v>73</v>
      </c>
      <c r="AG28" s="388"/>
      <c r="AH28" s="389"/>
      <c r="AI28" s="389"/>
      <c r="AJ28" s="389"/>
      <c r="AK28" s="389"/>
      <c r="AL28" s="80"/>
      <c r="AM28" s="40"/>
      <c r="AN28" s="40"/>
    </row>
    <row r="29" spans="1:40" ht="9.9499999999999993" customHeight="1" x14ac:dyDescent="0.25">
      <c r="A29" s="60"/>
      <c r="B29" s="264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265"/>
      <c r="AG29" s="97"/>
      <c r="AH29" s="101"/>
      <c r="AI29" s="101"/>
      <c r="AJ29" s="101"/>
      <c r="AK29" s="101"/>
      <c r="AL29" s="80"/>
      <c r="AM29" s="40"/>
      <c r="AN29" s="40"/>
    </row>
    <row r="30" spans="1:40" ht="21" customHeight="1" x14ac:dyDescent="0.25">
      <c r="A30" s="60"/>
      <c r="B30" s="58" t="s">
        <v>154</v>
      </c>
      <c r="C30" s="58"/>
      <c r="D30" s="58"/>
      <c r="E30" s="58"/>
      <c r="F30" s="58"/>
      <c r="G30" s="58"/>
      <c r="H30" s="58"/>
      <c r="I30" s="88"/>
      <c r="J30" s="88" t="s">
        <v>155</v>
      </c>
      <c r="K30" s="88"/>
      <c r="L30" s="101"/>
      <c r="M30" s="101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89" t="s">
        <v>91</v>
      </c>
      <c r="AE30" s="58"/>
      <c r="AF30" s="387" t="s">
        <v>73</v>
      </c>
      <c r="AG30" s="388"/>
      <c r="AH30" s="389"/>
      <c r="AI30" s="389"/>
      <c r="AJ30" s="389"/>
      <c r="AK30" s="389"/>
      <c r="AL30" s="80"/>
      <c r="AM30" s="40"/>
      <c r="AN30" s="40"/>
    </row>
    <row r="31" spans="1:40" ht="9.9499999999999993" customHeight="1" x14ac:dyDescent="0.25">
      <c r="A31" s="60"/>
      <c r="B31" s="264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265"/>
      <c r="AG31" s="97"/>
      <c r="AH31" s="97"/>
      <c r="AI31" s="97"/>
      <c r="AJ31" s="97"/>
      <c r="AK31" s="97"/>
      <c r="AL31" s="80"/>
      <c r="AM31" s="40"/>
      <c r="AN31" s="40"/>
    </row>
    <row r="32" spans="1:40" ht="24.95" customHeight="1" thickBot="1" x14ac:dyDescent="0.3">
      <c r="A32" s="60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83"/>
      <c r="W32" s="81"/>
      <c r="X32" s="81"/>
      <c r="Y32" s="81"/>
      <c r="Z32" s="81"/>
      <c r="AA32" s="81"/>
      <c r="AB32" s="82"/>
      <c r="AC32" s="82"/>
      <c r="AD32" s="82" t="s">
        <v>75</v>
      </c>
      <c r="AE32" s="81"/>
      <c r="AF32" s="384" t="s">
        <v>73</v>
      </c>
      <c r="AG32" s="385"/>
      <c r="AH32" s="386">
        <f>SUM(AH28:AK30)</f>
        <v>0</v>
      </c>
      <c r="AI32" s="386"/>
      <c r="AJ32" s="386"/>
      <c r="AK32" s="386"/>
      <c r="AL32" s="80"/>
      <c r="AM32" s="40"/>
      <c r="AN32" s="40"/>
    </row>
    <row r="33" spans="1:43" s="79" customFormat="1" ht="24.95" customHeight="1" x14ac:dyDescent="0.25">
      <c r="A33" s="424" t="s">
        <v>90</v>
      </c>
      <c r="B33" s="425"/>
      <c r="C33" s="425"/>
      <c r="D33" s="425"/>
      <c r="E33" s="425"/>
      <c r="F33" s="425"/>
      <c r="G33" s="425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6"/>
      <c r="T33" s="427" t="s">
        <v>90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  <c r="AL33" s="428"/>
      <c r="AM33" s="75"/>
      <c r="AN33" s="40"/>
    </row>
    <row r="34" spans="1:43" s="78" customFormat="1" ht="24.95" customHeight="1" thickBot="1" x14ac:dyDescent="0.3">
      <c r="A34" s="429" t="s">
        <v>89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1"/>
      <c r="T34" s="432" t="s">
        <v>130</v>
      </c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3"/>
      <c r="AM34" s="72"/>
      <c r="AN34" s="40"/>
    </row>
    <row r="35" spans="1:43" ht="24.95" customHeight="1" x14ac:dyDescent="0.2">
      <c r="A35" s="77"/>
      <c r="B35" s="462" t="s">
        <v>88</v>
      </c>
      <c r="C35" s="462"/>
      <c r="D35" s="462"/>
      <c r="E35" s="462"/>
      <c r="F35" s="462"/>
      <c r="G35" s="463"/>
      <c r="H35" s="416" t="s">
        <v>87</v>
      </c>
      <c r="I35" s="417"/>
      <c r="J35" s="417"/>
      <c r="K35" s="419" t="s">
        <v>86</v>
      </c>
      <c r="L35" s="420"/>
      <c r="M35" s="410" t="s">
        <v>85</v>
      </c>
      <c r="N35" s="411"/>
      <c r="O35" s="411"/>
      <c r="P35" s="411"/>
      <c r="Q35" s="411"/>
      <c r="R35" s="411"/>
      <c r="S35" s="422"/>
      <c r="T35" s="76"/>
      <c r="U35" s="462" t="s">
        <v>88</v>
      </c>
      <c r="V35" s="462"/>
      <c r="W35" s="462"/>
      <c r="X35" s="462"/>
      <c r="Y35" s="462"/>
      <c r="Z35" s="463"/>
      <c r="AA35" s="416" t="s">
        <v>87</v>
      </c>
      <c r="AB35" s="417"/>
      <c r="AC35" s="417"/>
      <c r="AD35" s="419" t="s">
        <v>86</v>
      </c>
      <c r="AE35" s="420"/>
      <c r="AF35" s="410" t="s">
        <v>85</v>
      </c>
      <c r="AG35" s="411"/>
      <c r="AH35" s="411"/>
      <c r="AI35" s="411"/>
      <c r="AJ35" s="411"/>
      <c r="AK35" s="411"/>
      <c r="AL35" s="412"/>
      <c r="AM35" s="40"/>
      <c r="AN35" s="75"/>
    </row>
    <row r="36" spans="1:43" ht="24.95" customHeight="1" x14ac:dyDescent="0.25">
      <c r="A36" s="74"/>
      <c r="B36" s="464"/>
      <c r="C36" s="464"/>
      <c r="D36" s="464"/>
      <c r="E36" s="464"/>
      <c r="F36" s="464"/>
      <c r="G36" s="465"/>
      <c r="H36" s="418"/>
      <c r="I36" s="418"/>
      <c r="J36" s="418"/>
      <c r="K36" s="421"/>
      <c r="L36" s="421"/>
      <c r="M36" s="413"/>
      <c r="N36" s="414"/>
      <c r="O36" s="414"/>
      <c r="P36" s="414"/>
      <c r="Q36" s="414"/>
      <c r="R36" s="414"/>
      <c r="S36" s="423"/>
      <c r="T36" s="73"/>
      <c r="U36" s="464"/>
      <c r="V36" s="464"/>
      <c r="W36" s="464"/>
      <c r="X36" s="464"/>
      <c r="Y36" s="464"/>
      <c r="Z36" s="465"/>
      <c r="AA36" s="418"/>
      <c r="AB36" s="418"/>
      <c r="AC36" s="418"/>
      <c r="AD36" s="421"/>
      <c r="AE36" s="421"/>
      <c r="AF36" s="413"/>
      <c r="AG36" s="414"/>
      <c r="AH36" s="414"/>
      <c r="AI36" s="414"/>
      <c r="AJ36" s="414"/>
      <c r="AK36" s="414"/>
      <c r="AL36" s="415"/>
      <c r="AM36" s="40"/>
      <c r="AN36" s="72"/>
    </row>
    <row r="37" spans="1:43" ht="35.1" customHeight="1" x14ac:dyDescent="0.25">
      <c r="A37" s="65"/>
      <c r="B37" s="62" t="s">
        <v>79</v>
      </c>
      <c r="C37" s="445" t="s">
        <v>84</v>
      </c>
      <c r="D37" s="445"/>
      <c r="E37" s="445"/>
      <c r="F37" s="445"/>
      <c r="G37" s="446"/>
      <c r="H37" s="439">
        <v>0.2</v>
      </c>
      <c r="I37" s="440"/>
      <c r="J37" s="441"/>
      <c r="K37" s="335"/>
      <c r="L37" s="337"/>
      <c r="M37" s="434" t="s">
        <v>73</v>
      </c>
      <c r="N37" s="435"/>
      <c r="O37" s="444" t="str">
        <f>IFERROR(H40*K37*H37,"")</f>
        <v/>
      </c>
      <c r="P37" s="444"/>
      <c r="Q37" s="444"/>
      <c r="R37" s="444"/>
      <c r="S37" s="68"/>
      <c r="T37" s="229"/>
      <c r="U37" s="62" t="s">
        <v>79</v>
      </c>
      <c r="V37" s="445" t="s">
        <v>84</v>
      </c>
      <c r="W37" s="445"/>
      <c r="X37" s="445"/>
      <c r="Y37" s="445"/>
      <c r="Z37" s="446"/>
      <c r="AA37" s="439">
        <v>0.2</v>
      </c>
      <c r="AB37" s="440"/>
      <c r="AC37" s="441"/>
      <c r="AD37" s="335"/>
      <c r="AE37" s="337"/>
      <c r="AF37" s="434" t="s">
        <v>73</v>
      </c>
      <c r="AG37" s="435"/>
      <c r="AH37" s="436" t="str">
        <f>IFERROR($AA$40*AD37*AA37,"")</f>
        <v/>
      </c>
      <c r="AI37" s="436"/>
      <c r="AJ37" s="436"/>
      <c r="AK37" s="436"/>
      <c r="AL37" s="61"/>
      <c r="AM37" s="40"/>
      <c r="AN37" s="40"/>
    </row>
    <row r="38" spans="1:43" ht="35.1" customHeight="1" x14ac:dyDescent="0.25">
      <c r="A38" s="65"/>
      <c r="B38" s="62" t="s">
        <v>79</v>
      </c>
      <c r="C38" s="437" t="s">
        <v>83</v>
      </c>
      <c r="D38" s="437"/>
      <c r="E38" s="437"/>
      <c r="F38" s="437"/>
      <c r="G38" s="438"/>
      <c r="H38" s="439">
        <v>0.4</v>
      </c>
      <c r="I38" s="440"/>
      <c r="J38" s="441"/>
      <c r="K38" s="338"/>
      <c r="L38" s="340"/>
      <c r="M38" s="442" t="s">
        <v>73</v>
      </c>
      <c r="N38" s="443"/>
      <c r="O38" s="444" t="str">
        <f>IFERROR($H$40*K38*H38,"")</f>
        <v/>
      </c>
      <c r="P38" s="444"/>
      <c r="Q38" s="444"/>
      <c r="R38" s="444"/>
      <c r="S38" s="68"/>
      <c r="T38" s="229"/>
      <c r="U38" s="62" t="s">
        <v>79</v>
      </c>
      <c r="V38" s="437" t="s">
        <v>83</v>
      </c>
      <c r="W38" s="437"/>
      <c r="X38" s="437"/>
      <c r="Y38" s="437"/>
      <c r="Z38" s="438"/>
      <c r="AA38" s="439">
        <v>0.4</v>
      </c>
      <c r="AB38" s="440"/>
      <c r="AC38" s="441"/>
      <c r="AD38" s="338"/>
      <c r="AE38" s="340"/>
      <c r="AF38" s="442" t="s">
        <v>73</v>
      </c>
      <c r="AG38" s="443"/>
      <c r="AH38" s="444" t="str">
        <f>IFERROR($AA$40*AD38*AA38,"")</f>
        <v/>
      </c>
      <c r="AI38" s="444"/>
      <c r="AJ38" s="444"/>
      <c r="AK38" s="444"/>
      <c r="AL38" s="66"/>
      <c r="AM38" s="40"/>
      <c r="AN38" s="39" t="s">
        <v>82</v>
      </c>
    </row>
    <row r="39" spans="1:43" ht="35.1" customHeight="1" x14ac:dyDescent="0.25">
      <c r="A39" s="69"/>
      <c r="B39" s="67" t="s">
        <v>79</v>
      </c>
      <c r="C39" s="448" t="s">
        <v>81</v>
      </c>
      <c r="D39" s="449"/>
      <c r="E39" s="449"/>
      <c r="F39" s="449"/>
      <c r="G39" s="450"/>
      <c r="H39" s="439">
        <v>0.4</v>
      </c>
      <c r="I39" s="440"/>
      <c r="J39" s="441"/>
      <c r="K39" s="338"/>
      <c r="L39" s="340"/>
      <c r="M39" s="442" t="s">
        <v>73</v>
      </c>
      <c r="N39" s="443"/>
      <c r="O39" s="444" t="str">
        <f>IFERROR($H$40*K39*H39,"")</f>
        <v/>
      </c>
      <c r="P39" s="444"/>
      <c r="Q39" s="444"/>
      <c r="R39" s="444"/>
      <c r="S39" s="68"/>
      <c r="T39" s="86"/>
      <c r="U39" s="67" t="s">
        <v>79</v>
      </c>
      <c r="V39" s="448" t="s">
        <v>81</v>
      </c>
      <c r="W39" s="449"/>
      <c r="X39" s="449"/>
      <c r="Y39" s="449"/>
      <c r="Z39" s="450"/>
      <c r="AA39" s="439">
        <v>0.4</v>
      </c>
      <c r="AB39" s="440"/>
      <c r="AC39" s="441"/>
      <c r="AD39" s="338"/>
      <c r="AE39" s="340"/>
      <c r="AF39" s="442" t="s">
        <v>73</v>
      </c>
      <c r="AG39" s="443"/>
      <c r="AH39" s="444" t="str">
        <f>IFERROR($AA$40*AD39*AA39,"")</f>
        <v/>
      </c>
      <c r="AI39" s="444"/>
      <c r="AJ39" s="444"/>
      <c r="AK39" s="444"/>
      <c r="AL39" s="66"/>
      <c r="AM39" s="40"/>
      <c r="AN39" s="40"/>
    </row>
    <row r="40" spans="1:43" ht="35.1" customHeight="1" x14ac:dyDescent="0.25">
      <c r="A40" s="65"/>
      <c r="B40" s="62" t="s">
        <v>79</v>
      </c>
      <c r="C40" s="437" t="s">
        <v>80</v>
      </c>
      <c r="D40" s="437"/>
      <c r="E40" s="437"/>
      <c r="F40" s="437"/>
      <c r="G40" s="438"/>
      <c r="H40" s="451" t="str">
        <f>IFERROR(VLOOKUP('ms 1'!$N$9,Sheet2!$A$2:$D$5,3,FALSE),"")</f>
        <v/>
      </c>
      <c r="I40" s="452"/>
      <c r="J40" s="453"/>
      <c r="K40" s="338"/>
      <c r="L40" s="340"/>
      <c r="M40" s="442" t="s">
        <v>73</v>
      </c>
      <c r="N40" s="443"/>
      <c r="O40" s="444" t="str">
        <f>IFERROR($H$40*K40,"")</f>
        <v/>
      </c>
      <c r="P40" s="444"/>
      <c r="Q40" s="444"/>
      <c r="R40" s="444"/>
      <c r="S40" s="64"/>
      <c r="T40" s="63"/>
      <c r="U40" s="62" t="s">
        <v>79</v>
      </c>
      <c r="V40" s="437" t="s">
        <v>80</v>
      </c>
      <c r="W40" s="437"/>
      <c r="X40" s="437"/>
      <c r="Y40" s="437"/>
      <c r="Z40" s="438"/>
      <c r="AA40" s="451" t="str">
        <f>IFERROR(VLOOKUP('ms 1'!$N$9,Sheet2!$A$2:$D$5,4,FALSE),"")</f>
        <v/>
      </c>
      <c r="AB40" s="452"/>
      <c r="AC40" s="453"/>
      <c r="AD40" s="338"/>
      <c r="AE40" s="340"/>
      <c r="AF40" s="442" t="s">
        <v>73</v>
      </c>
      <c r="AG40" s="443"/>
      <c r="AH40" s="444" t="str">
        <f>IFERROR($AA$40*AD40,"")</f>
        <v/>
      </c>
      <c r="AI40" s="444"/>
      <c r="AJ40" s="444"/>
      <c r="AK40" s="444"/>
      <c r="AL40" s="61"/>
      <c r="AM40" s="40"/>
      <c r="AN40" s="39" t="s">
        <v>82</v>
      </c>
    </row>
    <row r="41" spans="1:43" ht="35.1" customHeight="1" x14ac:dyDescent="0.25">
      <c r="A41" s="60"/>
      <c r="B41" s="57" t="s">
        <v>79</v>
      </c>
      <c r="C41" s="448" t="s">
        <v>78</v>
      </c>
      <c r="D41" s="449"/>
      <c r="E41" s="449"/>
      <c r="F41" s="449"/>
      <c r="G41" s="450"/>
      <c r="H41" s="451" t="str">
        <f>IFERROR(H40/2,"")</f>
        <v/>
      </c>
      <c r="I41" s="452"/>
      <c r="J41" s="453"/>
      <c r="K41" s="454"/>
      <c r="L41" s="455"/>
      <c r="M41" s="456" t="s">
        <v>73</v>
      </c>
      <c r="N41" s="457"/>
      <c r="O41" s="436" t="str">
        <f>IFERROR(K41*H41,"")</f>
        <v/>
      </c>
      <c r="P41" s="436"/>
      <c r="Q41" s="436"/>
      <c r="R41" s="436"/>
      <c r="S41" s="59"/>
      <c r="T41" s="58"/>
      <c r="U41" s="57" t="s">
        <v>79</v>
      </c>
      <c r="V41" s="448" t="s">
        <v>78</v>
      </c>
      <c r="W41" s="449"/>
      <c r="X41" s="449"/>
      <c r="Y41" s="449"/>
      <c r="Z41" s="450"/>
      <c r="AA41" s="451" t="str">
        <f>IFERROR(AA40/2,"")</f>
        <v/>
      </c>
      <c r="AB41" s="452"/>
      <c r="AC41" s="453"/>
      <c r="AD41" s="454"/>
      <c r="AE41" s="455"/>
      <c r="AF41" s="456" t="s">
        <v>73</v>
      </c>
      <c r="AG41" s="457"/>
      <c r="AH41" s="436" t="str">
        <f>IFERROR(AD41*AA41,"")</f>
        <v/>
      </c>
      <c r="AI41" s="436"/>
      <c r="AJ41" s="436"/>
      <c r="AK41" s="436"/>
      <c r="AL41" s="54"/>
      <c r="AM41" s="40" t="s">
        <v>77</v>
      </c>
      <c r="AN41" s="39" t="s">
        <v>76</v>
      </c>
    </row>
    <row r="42" spans="1:43" ht="24.95" customHeight="1" thickBot="1" x14ac:dyDescent="0.3">
      <c r="A42" s="52"/>
      <c r="B42" s="51"/>
      <c r="C42" s="50"/>
      <c r="D42" s="49"/>
      <c r="E42" s="48"/>
      <c r="F42" s="48"/>
      <c r="G42" s="48"/>
      <c r="H42" s="48"/>
      <c r="I42" s="48"/>
      <c r="J42" s="48"/>
      <c r="K42" s="43" t="s">
        <v>75</v>
      </c>
      <c r="L42" s="42"/>
      <c r="M42" s="458" t="s">
        <v>73</v>
      </c>
      <c r="N42" s="459"/>
      <c r="O42" s="447">
        <f>SUM(O37:R41)</f>
        <v>0</v>
      </c>
      <c r="P42" s="447"/>
      <c r="Q42" s="447"/>
      <c r="R42" s="447"/>
      <c r="S42" s="53"/>
      <c r="T42" s="48"/>
      <c r="U42" s="48"/>
      <c r="V42" s="49"/>
      <c r="W42" s="42"/>
      <c r="X42" s="42"/>
      <c r="Y42" s="42"/>
      <c r="Z42" s="42"/>
      <c r="AA42" s="42"/>
      <c r="AB42" s="43"/>
      <c r="AC42" s="43"/>
      <c r="AD42" s="43" t="s">
        <v>75</v>
      </c>
      <c r="AE42" s="42"/>
      <c r="AF42" s="458" t="s">
        <v>73</v>
      </c>
      <c r="AG42" s="459"/>
      <c r="AH42" s="447">
        <f>SUM(AH37:AK41)</f>
        <v>0</v>
      </c>
      <c r="AI42" s="447"/>
      <c r="AJ42" s="447"/>
      <c r="AK42" s="447"/>
      <c r="AL42" s="41"/>
      <c r="AM42" s="40"/>
      <c r="AN42" s="39"/>
    </row>
    <row r="43" spans="1:43" ht="24.95" customHeight="1" thickBot="1" x14ac:dyDescent="0.3">
      <c r="A43" s="52"/>
      <c r="B43" s="51"/>
      <c r="C43" s="50"/>
      <c r="D43" s="49"/>
      <c r="E43" s="48"/>
      <c r="F43" s="48"/>
      <c r="G43" s="48"/>
      <c r="H43" s="48"/>
      <c r="I43" s="46"/>
      <c r="J43" s="46"/>
      <c r="K43" s="47"/>
      <c r="L43" s="44"/>
      <c r="M43" s="460"/>
      <c r="N43" s="460"/>
      <c r="O43" s="461"/>
      <c r="P43" s="461"/>
      <c r="Q43" s="461"/>
      <c r="R43" s="461"/>
      <c r="S43" s="46"/>
      <c r="T43" s="46"/>
      <c r="U43" s="46"/>
      <c r="V43" s="45"/>
      <c r="W43" s="44"/>
      <c r="X43" s="44"/>
      <c r="Y43" s="42"/>
      <c r="Z43" s="42"/>
      <c r="AA43" s="42"/>
      <c r="AB43" s="43"/>
      <c r="AC43" s="43"/>
      <c r="AD43" s="43" t="s">
        <v>74</v>
      </c>
      <c r="AE43" s="42"/>
      <c r="AF43" s="458" t="s">
        <v>73</v>
      </c>
      <c r="AG43" s="459"/>
      <c r="AH43" s="447">
        <f>SUM(AH10,AH25,AH32,O42,AH42)</f>
        <v>0</v>
      </c>
      <c r="AI43" s="447"/>
      <c r="AJ43" s="447"/>
      <c r="AK43" s="447"/>
      <c r="AL43" s="41"/>
      <c r="AM43" s="40"/>
      <c r="AN43" s="39"/>
    </row>
    <row r="44" spans="1:43" x14ac:dyDescent="0.25">
      <c r="AN44"/>
      <c r="AO44"/>
      <c r="AP44"/>
      <c r="AQ44"/>
    </row>
    <row r="45" spans="1:43" x14ac:dyDescent="0.25">
      <c r="AN45"/>
      <c r="AO45" s="223"/>
      <c r="AP45"/>
      <c r="AQ45"/>
    </row>
    <row r="46" spans="1:43" x14ac:dyDescent="0.25">
      <c r="AN46"/>
      <c r="AO46" s="223"/>
      <c r="AP46"/>
      <c r="AQ46"/>
    </row>
    <row r="47" spans="1:43" x14ac:dyDescent="0.25">
      <c r="AN47"/>
      <c r="AO47" s="223"/>
      <c r="AP47"/>
      <c r="AQ47"/>
    </row>
    <row r="48" spans="1:43" x14ac:dyDescent="0.25">
      <c r="AN48"/>
      <c r="AO48" s="223"/>
      <c r="AP48"/>
      <c r="AQ48"/>
    </row>
  </sheetData>
  <sheetProtection sheet="1" objects="1" scenarios="1"/>
  <dataConsolidate/>
  <mergeCells count="116">
    <mergeCell ref="M43:N43"/>
    <mergeCell ref="O43:R43"/>
    <mergeCell ref="AF43:AG43"/>
    <mergeCell ref="AH43:AK43"/>
    <mergeCell ref="A1:AL1"/>
    <mergeCell ref="AA40:AC40"/>
    <mergeCell ref="AD40:AE40"/>
    <mergeCell ref="AF40:AG40"/>
    <mergeCell ref="AH40:AK40"/>
    <mergeCell ref="B35:G36"/>
    <mergeCell ref="U35:Z36"/>
    <mergeCell ref="C40:G40"/>
    <mergeCell ref="H40:J40"/>
    <mergeCell ref="K40:L40"/>
    <mergeCell ref="M40:N40"/>
    <mergeCell ref="O40:R40"/>
    <mergeCell ref="V40:Z40"/>
    <mergeCell ref="C37:G37"/>
    <mergeCell ref="H37:J37"/>
    <mergeCell ref="K37:L37"/>
    <mergeCell ref="AD41:AE41"/>
    <mergeCell ref="AF41:AG41"/>
    <mergeCell ref="AH41:AK41"/>
    <mergeCell ref="M42:N42"/>
    <mergeCell ref="AH42:AK42"/>
    <mergeCell ref="AD39:AE39"/>
    <mergeCell ref="AF39:AG39"/>
    <mergeCell ref="AH39:AK39"/>
    <mergeCell ref="C41:G41"/>
    <mergeCell ref="H41:J41"/>
    <mergeCell ref="K41:L41"/>
    <mergeCell ref="M41:N41"/>
    <mergeCell ref="O41:R41"/>
    <mergeCell ref="V41:Z41"/>
    <mergeCell ref="AA41:AC41"/>
    <mergeCell ref="C39:G39"/>
    <mergeCell ref="H39:J39"/>
    <mergeCell ref="K39:L39"/>
    <mergeCell ref="M39:N39"/>
    <mergeCell ref="O39:R39"/>
    <mergeCell ref="V39:Z39"/>
    <mergeCell ref="AA39:AC39"/>
    <mergeCell ref="O42:R42"/>
    <mergeCell ref="AF42:AG42"/>
    <mergeCell ref="AD37:AE37"/>
    <mergeCell ref="AF37:AG37"/>
    <mergeCell ref="AH37:AK37"/>
    <mergeCell ref="C38:G38"/>
    <mergeCell ref="H38:J38"/>
    <mergeCell ref="K38:L38"/>
    <mergeCell ref="M38:N38"/>
    <mergeCell ref="O38:R38"/>
    <mergeCell ref="V38:Z38"/>
    <mergeCell ref="AA38:AC38"/>
    <mergeCell ref="M37:N37"/>
    <mergeCell ref="O37:R37"/>
    <mergeCell ref="V37:Z37"/>
    <mergeCell ref="AA37:AC37"/>
    <mergeCell ref="AD38:AE38"/>
    <mergeCell ref="AF38:AG38"/>
    <mergeCell ref="AH38:AK38"/>
    <mergeCell ref="AF35:AL36"/>
    <mergeCell ref="H35:J36"/>
    <mergeCell ref="K35:L36"/>
    <mergeCell ref="M35:S36"/>
    <mergeCell ref="AA35:AC36"/>
    <mergeCell ref="AD35:AE36"/>
    <mergeCell ref="AF32:AG32"/>
    <mergeCell ref="AH32:AK32"/>
    <mergeCell ref="A33:S33"/>
    <mergeCell ref="T33:AL33"/>
    <mergeCell ref="A34:S34"/>
    <mergeCell ref="T34:AL34"/>
    <mergeCell ref="AF23:AG23"/>
    <mergeCell ref="AH23:AK23"/>
    <mergeCell ref="A11:AL11"/>
    <mergeCell ref="AF13:AG13"/>
    <mergeCell ref="AH13:AK13"/>
    <mergeCell ref="AF15:AG15"/>
    <mergeCell ref="AH15:AK15"/>
    <mergeCell ref="AF17:AG17"/>
    <mergeCell ref="AH17:AK17"/>
    <mergeCell ref="AF6:AG6"/>
    <mergeCell ref="AH6:AK6"/>
    <mergeCell ref="N8:R8"/>
    <mergeCell ref="X8:Z8"/>
    <mergeCell ref="AF8:AG8"/>
    <mergeCell ref="AH8:AK8"/>
    <mergeCell ref="AF19:AG19"/>
    <mergeCell ref="AH19:AK19"/>
    <mergeCell ref="AF21:AG21"/>
    <mergeCell ref="AH21:AK21"/>
    <mergeCell ref="A26:AL26"/>
    <mergeCell ref="AF25:AG25"/>
    <mergeCell ref="AH25:AK25"/>
    <mergeCell ref="AF28:AG28"/>
    <mergeCell ref="AH28:AK28"/>
    <mergeCell ref="AF30:AG30"/>
    <mergeCell ref="AH30:AK30"/>
    <mergeCell ref="A2:AL2"/>
    <mergeCell ref="B3:L3"/>
    <mergeCell ref="M3:S3"/>
    <mergeCell ref="T3:AE3"/>
    <mergeCell ref="AF3:AK3"/>
    <mergeCell ref="N5:R5"/>
    <mergeCell ref="X5:Z5"/>
    <mergeCell ref="AF5:AG5"/>
    <mergeCell ref="AH5:AK5"/>
    <mergeCell ref="N9:R9"/>
    <mergeCell ref="X9:Z9"/>
    <mergeCell ref="AF9:AG9"/>
    <mergeCell ref="AH9:AK9"/>
    <mergeCell ref="AF10:AG10"/>
    <mergeCell ref="AH10:AK10"/>
    <mergeCell ref="N6:R6"/>
    <mergeCell ref="X6:Z6"/>
  </mergeCells>
  <printOptions horizontalCentered="1"/>
  <pageMargins left="0.62992125984251968" right="0.6692913385826772" top="0.41" bottom="0.6692913385826772" header="0.22" footer="0.31496062992125984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790A-F5BB-40BD-A25A-1C87A53297F4}">
  <dimension ref="A1:AN54"/>
  <sheetViews>
    <sheetView topLeftCell="A5" zoomScaleNormal="100" workbookViewId="0">
      <selection activeCell="AH51" sqref="AH51:AK51"/>
    </sheetView>
  </sheetViews>
  <sheetFormatPr defaultRowHeight="15" x14ac:dyDescent="0.25"/>
  <cols>
    <col min="1" max="1" width="1.42578125" style="38" customWidth="1"/>
    <col min="2" max="12" width="2.7109375" style="38" customWidth="1"/>
    <col min="13" max="14" width="2.28515625" style="38" customWidth="1"/>
    <col min="15" max="17" width="2.7109375" style="38" customWidth="1"/>
    <col min="18" max="18" width="2.28515625" style="38" customWidth="1"/>
    <col min="19" max="20" width="1.42578125" style="38" customWidth="1"/>
    <col min="21" max="31" width="2.7109375" style="38" customWidth="1"/>
    <col min="32" max="33" width="2.28515625" style="38" customWidth="1"/>
    <col min="34" max="36" width="2.7109375" style="38" customWidth="1"/>
    <col min="37" max="37" width="2.28515625" style="38" customWidth="1"/>
    <col min="38" max="38" width="1.42578125" style="38" customWidth="1"/>
    <col min="39" max="39" width="7" style="38" customWidth="1"/>
    <col min="40" max="16384" width="9.140625" style="38"/>
  </cols>
  <sheetData>
    <row r="1" spans="1:40" s="79" customFormat="1" ht="30" customHeight="1" thickBot="1" x14ac:dyDescent="0.25">
      <c r="A1" s="381" t="s">
        <v>124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3"/>
      <c r="AM1" s="75"/>
      <c r="AN1" s="75"/>
    </row>
    <row r="2" spans="1:40" s="79" customFormat="1" ht="21.95" customHeight="1" x14ac:dyDescent="0.25">
      <c r="A2" s="424" t="s">
        <v>123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4" t="s">
        <v>123</v>
      </c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8"/>
      <c r="AM2" s="75"/>
      <c r="AN2" s="75"/>
    </row>
    <row r="3" spans="1:40" s="78" customFormat="1" ht="21.95" customHeight="1" x14ac:dyDescent="0.25">
      <c r="A3" s="481" t="s">
        <v>89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1" t="s">
        <v>130</v>
      </c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3"/>
      <c r="AM3" s="72"/>
      <c r="AN3" s="72"/>
    </row>
    <row r="4" spans="1:40" ht="6" customHeight="1" x14ac:dyDescent="0.25">
      <c r="A4" s="140"/>
      <c r="B4" s="139"/>
      <c r="C4" s="138"/>
      <c r="D4" s="137"/>
      <c r="E4" s="136"/>
      <c r="F4" s="136"/>
      <c r="G4" s="136"/>
      <c r="H4" s="136"/>
      <c r="I4" s="136"/>
      <c r="J4" s="136"/>
      <c r="K4" s="136"/>
      <c r="L4" s="59"/>
      <c r="M4" s="456"/>
      <c r="N4" s="457"/>
      <c r="O4" s="478"/>
      <c r="P4" s="478"/>
      <c r="Q4" s="478"/>
      <c r="R4" s="478"/>
      <c r="S4" s="136"/>
      <c r="T4" s="140"/>
      <c r="U4" s="139"/>
      <c r="V4" s="138"/>
      <c r="W4" s="137"/>
      <c r="X4" s="136"/>
      <c r="Y4" s="136"/>
      <c r="Z4" s="136"/>
      <c r="AA4" s="136"/>
      <c r="AB4" s="136"/>
      <c r="AC4" s="136"/>
      <c r="AD4" s="136"/>
      <c r="AE4" s="59"/>
      <c r="AF4" s="456"/>
      <c r="AG4" s="457"/>
      <c r="AH4" s="478"/>
      <c r="AI4" s="478"/>
      <c r="AJ4" s="478"/>
      <c r="AK4" s="478"/>
      <c r="AL4" s="54"/>
      <c r="AM4" s="40"/>
      <c r="AN4" s="40"/>
    </row>
    <row r="5" spans="1:40" ht="18" customHeight="1" x14ac:dyDescent="0.25">
      <c r="A5" s="60"/>
      <c r="B5" s="470"/>
      <c r="C5" s="470"/>
      <c r="D5" s="58" t="s">
        <v>116</v>
      </c>
      <c r="E5" s="58" t="s">
        <v>121</v>
      </c>
      <c r="F5" s="58"/>
      <c r="G5" s="58"/>
      <c r="H5" s="58"/>
      <c r="I5" s="58"/>
      <c r="J5" s="58"/>
      <c r="K5" s="58"/>
      <c r="L5" s="110"/>
      <c r="M5" s="109"/>
      <c r="N5" s="147"/>
      <c r="O5" s="94"/>
      <c r="P5" s="94"/>
      <c r="Q5" s="94"/>
      <c r="R5" s="94"/>
      <c r="S5" s="58"/>
      <c r="T5" s="60"/>
      <c r="U5" s="470"/>
      <c r="V5" s="470"/>
      <c r="W5" s="58" t="s">
        <v>116</v>
      </c>
      <c r="X5" s="58" t="s">
        <v>121</v>
      </c>
      <c r="Y5" s="58"/>
      <c r="Z5" s="58"/>
      <c r="AA5" s="58"/>
      <c r="AB5" s="58"/>
      <c r="AC5" s="58"/>
      <c r="AD5" s="58"/>
      <c r="AE5" s="110"/>
      <c r="AF5" s="109"/>
      <c r="AG5" s="147"/>
      <c r="AH5" s="94"/>
      <c r="AI5" s="94"/>
      <c r="AJ5" s="94"/>
      <c r="AK5" s="94"/>
      <c r="AL5" s="80"/>
      <c r="AM5" s="40"/>
      <c r="AN5" s="39" t="s">
        <v>122</v>
      </c>
    </row>
    <row r="6" spans="1:40" ht="18" customHeight="1" x14ac:dyDescent="0.25">
      <c r="A6" s="60"/>
      <c r="B6" s="471" t="s">
        <v>73</v>
      </c>
      <c r="C6" s="471"/>
      <c r="D6" s="472"/>
      <c r="E6" s="472"/>
      <c r="F6" s="472"/>
      <c r="G6" s="472"/>
      <c r="H6" s="473" t="s">
        <v>113</v>
      </c>
      <c r="I6" s="473"/>
      <c r="J6" s="473"/>
      <c r="K6" s="58"/>
      <c r="L6" s="110"/>
      <c r="M6" s="474" t="s">
        <v>73</v>
      </c>
      <c r="N6" s="475"/>
      <c r="O6" s="476">
        <f>B5*D6</f>
        <v>0</v>
      </c>
      <c r="P6" s="476"/>
      <c r="Q6" s="476"/>
      <c r="R6" s="476"/>
      <c r="S6" s="58"/>
      <c r="T6" s="60"/>
      <c r="U6" s="471" t="s">
        <v>73</v>
      </c>
      <c r="V6" s="471"/>
      <c r="W6" s="472"/>
      <c r="X6" s="472"/>
      <c r="Y6" s="472"/>
      <c r="Z6" s="472"/>
      <c r="AA6" s="473" t="s">
        <v>113</v>
      </c>
      <c r="AB6" s="473"/>
      <c r="AC6" s="473"/>
      <c r="AD6" s="58"/>
      <c r="AE6" s="110"/>
      <c r="AF6" s="474" t="s">
        <v>73</v>
      </c>
      <c r="AG6" s="475"/>
      <c r="AH6" s="476">
        <f>U5*W6</f>
        <v>0</v>
      </c>
      <c r="AI6" s="476"/>
      <c r="AJ6" s="476"/>
      <c r="AK6" s="476"/>
      <c r="AL6" s="80"/>
      <c r="AM6" s="40"/>
      <c r="AN6" s="40"/>
    </row>
    <row r="7" spans="1:40" ht="18" customHeight="1" x14ac:dyDescent="0.25">
      <c r="A7" s="60"/>
      <c r="B7" s="157" t="s">
        <v>120</v>
      </c>
      <c r="C7" s="156"/>
      <c r="D7" s="141"/>
      <c r="E7" s="141"/>
      <c r="F7" s="141"/>
      <c r="G7" s="141"/>
      <c r="H7" s="97"/>
      <c r="I7" s="97"/>
      <c r="J7" s="97"/>
      <c r="K7" s="97"/>
      <c r="L7" s="155"/>
      <c r="M7" s="146"/>
      <c r="N7" s="143"/>
      <c r="O7" s="141"/>
      <c r="P7" s="141"/>
      <c r="Q7" s="141"/>
      <c r="R7" s="141"/>
      <c r="S7" s="58"/>
      <c r="T7" s="60"/>
      <c r="U7" s="157" t="s">
        <v>120</v>
      </c>
      <c r="V7" s="156"/>
      <c r="W7" s="141"/>
      <c r="X7" s="141"/>
      <c r="Y7" s="141"/>
      <c r="Z7" s="141"/>
      <c r="AA7" s="97"/>
      <c r="AB7" s="97"/>
      <c r="AC7" s="97"/>
      <c r="AD7" s="97"/>
      <c r="AE7" s="155"/>
      <c r="AF7" s="146"/>
      <c r="AG7" s="143"/>
      <c r="AH7" s="141"/>
      <c r="AI7" s="141"/>
      <c r="AJ7" s="141"/>
      <c r="AK7" s="141"/>
      <c r="AL7" s="80"/>
      <c r="AM7" s="40"/>
      <c r="AN7" s="40"/>
    </row>
    <row r="8" spans="1:40" ht="18" customHeight="1" x14ac:dyDescent="0.25">
      <c r="A8" s="60"/>
      <c r="B8" s="157" t="s">
        <v>119</v>
      </c>
      <c r="C8" s="156"/>
      <c r="D8" s="141"/>
      <c r="E8" s="141"/>
      <c r="F8" s="141"/>
      <c r="G8" s="141"/>
      <c r="H8" s="97"/>
      <c r="I8" s="97"/>
      <c r="J8" s="97"/>
      <c r="K8" s="97"/>
      <c r="L8" s="155"/>
      <c r="M8" s="146"/>
      <c r="N8" s="143"/>
      <c r="O8" s="141"/>
      <c r="P8" s="141"/>
      <c r="Q8" s="141"/>
      <c r="R8" s="141"/>
      <c r="S8" s="58"/>
      <c r="T8" s="60"/>
      <c r="U8" s="157" t="s">
        <v>119</v>
      </c>
      <c r="V8" s="156"/>
      <c r="W8" s="141"/>
      <c r="X8" s="141"/>
      <c r="Y8" s="141"/>
      <c r="Z8" s="141"/>
      <c r="AA8" s="97"/>
      <c r="AB8" s="97"/>
      <c r="AC8" s="97"/>
      <c r="AD8" s="97"/>
      <c r="AE8" s="155"/>
      <c r="AF8" s="146"/>
      <c r="AG8" s="143"/>
      <c r="AH8" s="141"/>
      <c r="AI8" s="141"/>
      <c r="AJ8" s="141"/>
      <c r="AK8" s="141"/>
      <c r="AL8" s="80"/>
      <c r="AM8" s="40"/>
      <c r="AN8" s="40"/>
    </row>
    <row r="9" spans="1:40" ht="18" customHeight="1" x14ac:dyDescent="0.25">
      <c r="A9" s="60"/>
      <c r="B9" s="154" t="s">
        <v>118</v>
      </c>
      <c r="C9" s="153"/>
      <c r="D9" s="152"/>
      <c r="E9" s="151"/>
      <c r="F9" s="151"/>
      <c r="G9" s="151"/>
      <c r="H9" s="150"/>
      <c r="I9" s="150"/>
      <c r="J9" s="150"/>
      <c r="K9" s="150"/>
      <c r="L9" s="149" t="s">
        <v>91</v>
      </c>
      <c r="M9" s="146"/>
      <c r="N9" s="143"/>
      <c r="O9" s="141"/>
      <c r="P9" s="141"/>
      <c r="Q9" s="141"/>
      <c r="R9" s="141"/>
      <c r="S9" s="58"/>
      <c r="T9" s="60"/>
      <c r="U9" s="154" t="s">
        <v>118</v>
      </c>
      <c r="V9" s="153"/>
      <c r="W9" s="152"/>
      <c r="X9" s="151"/>
      <c r="Y9" s="151"/>
      <c r="Z9" s="151"/>
      <c r="AA9" s="150"/>
      <c r="AB9" s="150"/>
      <c r="AC9" s="150"/>
      <c r="AD9" s="150"/>
      <c r="AE9" s="149" t="s">
        <v>91</v>
      </c>
      <c r="AF9" s="146"/>
      <c r="AG9" s="143"/>
      <c r="AH9" s="141"/>
      <c r="AI9" s="141"/>
      <c r="AJ9" s="141"/>
      <c r="AK9" s="141"/>
      <c r="AL9" s="80"/>
      <c r="AM9" s="40"/>
      <c r="AN9" s="40"/>
    </row>
    <row r="10" spans="1:40" ht="6" customHeight="1" x14ac:dyDescent="0.25">
      <c r="A10" s="69"/>
      <c r="B10" s="67"/>
      <c r="C10" s="148"/>
      <c r="D10" s="84"/>
      <c r="E10" s="86"/>
      <c r="F10" s="86"/>
      <c r="G10" s="86"/>
      <c r="H10" s="86"/>
      <c r="I10" s="86"/>
      <c r="J10" s="86"/>
      <c r="K10" s="479"/>
      <c r="L10" s="480"/>
      <c r="M10" s="434"/>
      <c r="N10" s="435"/>
      <c r="O10" s="436"/>
      <c r="P10" s="436"/>
      <c r="Q10" s="436"/>
      <c r="R10" s="436"/>
      <c r="S10" s="86"/>
      <c r="T10" s="69"/>
      <c r="U10" s="67"/>
      <c r="V10" s="148"/>
      <c r="W10" s="84"/>
      <c r="X10" s="86"/>
      <c r="Y10" s="86"/>
      <c r="Z10" s="86"/>
      <c r="AA10" s="86"/>
      <c r="AB10" s="86"/>
      <c r="AC10" s="86"/>
      <c r="AD10" s="479"/>
      <c r="AE10" s="480"/>
      <c r="AF10" s="434"/>
      <c r="AG10" s="435"/>
      <c r="AH10" s="436"/>
      <c r="AI10" s="436"/>
      <c r="AJ10" s="436"/>
      <c r="AK10" s="436"/>
      <c r="AL10" s="61"/>
      <c r="AM10" s="40"/>
      <c r="AN10" s="40"/>
    </row>
    <row r="11" spans="1:40" ht="6" customHeight="1" x14ac:dyDescent="0.25">
      <c r="A11" s="140"/>
      <c r="B11" s="139"/>
      <c r="C11" s="138"/>
      <c r="D11" s="137"/>
      <c r="E11" s="136"/>
      <c r="F11" s="136"/>
      <c r="G11" s="136"/>
      <c r="H11" s="136"/>
      <c r="I11" s="136"/>
      <c r="J11" s="136"/>
      <c r="K11" s="136"/>
      <c r="L11" s="59"/>
      <c r="M11" s="456"/>
      <c r="N11" s="457"/>
      <c r="O11" s="478"/>
      <c r="P11" s="478"/>
      <c r="Q11" s="478"/>
      <c r="R11" s="478"/>
      <c r="S11" s="136"/>
      <c r="T11" s="140"/>
      <c r="U11" s="139"/>
      <c r="V11" s="138"/>
      <c r="W11" s="137"/>
      <c r="X11" s="136"/>
      <c r="Y11" s="136"/>
      <c r="Z11" s="136"/>
      <c r="AA11" s="136"/>
      <c r="AB11" s="136"/>
      <c r="AC11" s="136"/>
      <c r="AD11" s="136"/>
      <c r="AE11" s="59"/>
      <c r="AF11" s="456"/>
      <c r="AG11" s="457"/>
      <c r="AH11" s="478"/>
      <c r="AI11" s="478"/>
      <c r="AJ11" s="478"/>
      <c r="AK11" s="478"/>
      <c r="AL11" s="54"/>
      <c r="AM11" s="40"/>
      <c r="AN11" s="40"/>
    </row>
    <row r="12" spans="1:40" ht="18" customHeight="1" x14ac:dyDescent="0.25">
      <c r="A12" s="60"/>
      <c r="B12" s="477"/>
      <c r="C12" s="477"/>
      <c r="D12" s="58" t="s">
        <v>116</v>
      </c>
      <c r="E12" s="58" t="s">
        <v>121</v>
      </c>
      <c r="F12" s="58"/>
      <c r="G12" s="58"/>
      <c r="H12" s="58"/>
      <c r="I12" s="58"/>
      <c r="J12" s="58"/>
      <c r="K12" s="58"/>
      <c r="L12" s="110"/>
      <c r="M12" s="109"/>
      <c r="N12" s="147"/>
      <c r="O12" s="94"/>
      <c r="P12" s="94"/>
      <c r="Q12" s="94"/>
      <c r="R12" s="94"/>
      <c r="S12" s="58"/>
      <c r="T12" s="60"/>
      <c r="U12" s="470"/>
      <c r="V12" s="470"/>
      <c r="W12" s="58" t="s">
        <v>116</v>
      </c>
      <c r="X12" s="58" t="s">
        <v>121</v>
      </c>
      <c r="Y12" s="58"/>
      <c r="Z12" s="58"/>
      <c r="AA12" s="58"/>
      <c r="AB12" s="58"/>
      <c r="AC12" s="58"/>
      <c r="AD12" s="58"/>
      <c r="AE12" s="110"/>
      <c r="AF12" s="109"/>
      <c r="AG12" s="147"/>
      <c r="AH12" s="94"/>
      <c r="AI12" s="94"/>
      <c r="AJ12" s="94"/>
      <c r="AK12" s="94"/>
      <c r="AL12" s="80"/>
      <c r="AM12" s="40"/>
      <c r="AN12" s="40"/>
    </row>
    <row r="13" spans="1:40" ht="18" customHeight="1" x14ac:dyDescent="0.25">
      <c r="A13" s="60"/>
      <c r="B13" s="484" t="s">
        <v>73</v>
      </c>
      <c r="C13" s="484"/>
      <c r="D13" s="472"/>
      <c r="E13" s="472"/>
      <c r="F13" s="472"/>
      <c r="G13" s="472"/>
      <c r="H13" s="473" t="s">
        <v>113</v>
      </c>
      <c r="I13" s="473"/>
      <c r="J13" s="473"/>
      <c r="K13" s="58"/>
      <c r="L13" s="110"/>
      <c r="M13" s="474" t="s">
        <v>73</v>
      </c>
      <c r="N13" s="475"/>
      <c r="O13" s="476">
        <f>B12*D13</f>
        <v>0</v>
      </c>
      <c r="P13" s="476"/>
      <c r="Q13" s="476"/>
      <c r="R13" s="476"/>
      <c r="S13" s="58"/>
      <c r="T13" s="60"/>
      <c r="U13" s="471" t="s">
        <v>73</v>
      </c>
      <c r="V13" s="471"/>
      <c r="W13" s="472"/>
      <c r="X13" s="472"/>
      <c r="Y13" s="472"/>
      <c r="Z13" s="472"/>
      <c r="AA13" s="473" t="s">
        <v>113</v>
      </c>
      <c r="AB13" s="473"/>
      <c r="AC13" s="473"/>
      <c r="AD13" s="58"/>
      <c r="AE13" s="110"/>
      <c r="AF13" s="474" t="s">
        <v>73</v>
      </c>
      <c r="AG13" s="475"/>
      <c r="AH13" s="476">
        <f>U12*W13</f>
        <v>0</v>
      </c>
      <c r="AI13" s="476"/>
      <c r="AJ13" s="476"/>
      <c r="AK13" s="476"/>
      <c r="AL13" s="80"/>
      <c r="AM13" s="40"/>
      <c r="AN13" s="40"/>
    </row>
    <row r="14" spans="1:40" ht="18" customHeight="1" x14ac:dyDescent="0.25">
      <c r="A14" s="60"/>
      <c r="B14" s="157" t="s">
        <v>120</v>
      </c>
      <c r="C14" s="156"/>
      <c r="D14" s="141"/>
      <c r="E14" s="141"/>
      <c r="F14" s="141"/>
      <c r="G14" s="141"/>
      <c r="H14" s="97"/>
      <c r="I14" s="97"/>
      <c r="J14" s="97"/>
      <c r="K14" s="97"/>
      <c r="L14" s="155"/>
      <c r="M14" s="146"/>
      <c r="N14" s="143"/>
      <c r="O14" s="141"/>
      <c r="P14" s="141"/>
      <c r="Q14" s="141"/>
      <c r="R14" s="141"/>
      <c r="S14" s="58"/>
      <c r="T14" s="60"/>
      <c r="U14" s="157" t="s">
        <v>120</v>
      </c>
      <c r="V14" s="156"/>
      <c r="W14" s="141"/>
      <c r="X14" s="141"/>
      <c r="Y14" s="141"/>
      <c r="Z14" s="141"/>
      <c r="AA14" s="97"/>
      <c r="AB14" s="97"/>
      <c r="AC14" s="97"/>
      <c r="AD14" s="97"/>
      <c r="AE14" s="155"/>
      <c r="AF14" s="146"/>
      <c r="AG14" s="143"/>
      <c r="AH14" s="141"/>
      <c r="AI14" s="141"/>
      <c r="AJ14" s="141"/>
      <c r="AK14" s="141"/>
      <c r="AL14" s="80"/>
      <c r="AM14" s="40"/>
      <c r="AN14" s="40"/>
    </row>
    <row r="15" spans="1:40" ht="18" customHeight="1" x14ac:dyDescent="0.25">
      <c r="A15" s="60"/>
      <c r="B15" s="157" t="s">
        <v>119</v>
      </c>
      <c r="C15" s="156"/>
      <c r="D15" s="141"/>
      <c r="E15" s="141"/>
      <c r="F15" s="141"/>
      <c r="G15" s="141"/>
      <c r="H15" s="97"/>
      <c r="I15" s="97"/>
      <c r="J15" s="97"/>
      <c r="K15" s="97"/>
      <c r="L15" s="155"/>
      <c r="M15" s="146"/>
      <c r="N15" s="143"/>
      <c r="O15" s="141"/>
      <c r="P15" s="141"/>
      <c r="Q15" s="141"/>
      <c r="R15" s="141"/>
      <c r="S15" s="58"/>
      <c r="T15" s="60"/>
      <c r="U15" s="157" t="s">
        <v>119</v>
      </c>
      <c r="V15" s="156"/>
      <c r="W15" s="141"/>
      <c r="X15" s="141"/>
      <c r="Y15" s="141"/>
      <c r="Z15" s="141"/>
      <c r="AA15" s="97"/>
      <c r="AB15" s="97"/>
      <c r="AC15" s="97"/>
      <c r="AD15" s="97"/>
      <c r="AE15" s="155"/>
      <c r="AF15" s="146"/>
      <c r="AG15" s="143"/>
      <c r="AH15" s="141"/>
      <c r="AI15" s="141"/>
      <c r="AJ15" s="141"/>
      <c r="AK15" s="141"/>
      <c r="AL15" s="80"/>
      <c r="AM15" s="40"/>
      <c r="AN15" s="40"/>
    </row>
    <row r="16" spans="1:40" ht="18" customHeight="1" x14ac:dyDescent="0.25">
      <c r="A16" s="60"/>
      <c r="B16" s="154" t="s">
        <v>118</v>
      </c>
      <c r="C16" s="153"/>
      <c r="D16" s="152"/>
      <c r="E16" s="151"/>
      <c r="F16" s="151"/>
      <c r="G16" s="151"/>
      <c r="H16" s="150"/>
      <c r="I16" s="150"/>
      <c r="J16" s="150"/>
      <c r="K16" s="150"/>
      <c r="L16" s="149" t="s">
        <v>91</v>
      </c>
      <c r="M16" s="146"/>
      <c r="N16" s="143"/>
      <c r="O16" s="141"/>
      <c r="P16" s="141"/>
      <c r="Q16" s="141"/>
      <c r="R16" s="141"/>
      <c r="S16" s="58"/>
      <c r="T16" s="161"/>
      <c r="U16" s="160" t="s">
        <v>118</v>
      </c>
      <c r="V16" s="159"/>
      <c r="W16" s="158"/>
      <c r="X16" s="151"/>
      <c r="Y16" s="151"/>
      <c r="Z16" s="151"/>
      <c r="AA16" s="150"/>
      <c r="AB16" s="150"/>
      <c r="AC16" s="150"/>
      <c r="AD16" s="150"/>
      <c r="AE16" s="149" t="s">
        <v>91</v>
      </c>
      <c r="AF16" s="146"/>
      <c r="AG16" s="143"/>
      <c r="AH16" s="141"/>
      <c r="AI16" s="141"/>
      <c r="AJ16" s="141"/>
      <c r="AK16" s="141"/>
      <c r="AL16" s="80"/>
      <c r="AM16" s="40"/>
      <c r="AN16" s="40"/>
    </row>
    <row r="17" spans="1:40" ht="6" customHeight="1" x14ac:dyDescent="0.25">
      <c r="A17" s="69"/>
      <c r="B17" s="67"/>
      <c r="C17" s="148"/>
      <c r="D17" s="84"/>
      <c r="E17" s="86"/>
      <c r="F17" s="86"/>
      <c r="G17" s="86"/>
      <c r="H17" s="86"/>
      <c r="I17" s="86"/>
      <c r="J17" s="86"/>
      <c r="K17" s="479"/>
      <c r="L17" s="480"/>
      <c r="M17" s="434"/>
      <c r="N17" s="435"/>
      <c r="O17" s="436"/>
      <c r="P17" s="436"/>
      <c r="Q17" s="436"/>
      <c r="R17" s="436"/>
      <c r="S17" s="86"/>
      <c r="T17" s="69"/>
      <c r="U17" s="67"/>
      <c r="V17" s="148"/>
      <c r="W17" s="84"/>
      <c r="X17" s="86"/>
      <c r="Y17" s="86"/>
      <c r="Z17" s="86"/>
      <c r="AA17" s="86"/>
      <c r="AB17" s="86"/>
      <c r="AC17" s="86"/>
      <c r="AD17" s="479"/>
      <c r="AE17" s="480"/>
      <c r="AF17" s="434"/>
      <c r="AG17" s="435"/>
      <c r="AH17" s="436"/>
      <c r="AI17" s="436"/>
      <c r="AJ17" s="436"/>
      <c r="AK17" s="436"/>
      <c r="AL17" s="61"/>
      <c r="AM17" s="40"/>
      <c r="AN17" s="40"/>
    </row>
    <row r="18" spans="1:40" ht="6" customHeight="1" x14ac:dyDescent="0.25">
      <c r="A18" s="140"/>
      <c r="B18" s="139"/>
      <c r="C18" s="138"/>
      <c r="D18" s="137"/>
      <c r="E18" s="136"/>
      <c r="F18" s="136"/>
      <c r="G18" s="136"/>
      <c r="H18" s="136"/>
      <c r="I18" s="136"/>
      <c r="J18" s="136"/>
      <c r="K18" s="136"/>
      <c r="L18" s="59"/>
      <c r="M18" s="456"/>
      <c r="N18" s="457"/>
      <c r="O18" s="478"/>
      <c r="P18" s="478"/>
      <c r="Q18" s="478"/>
      <c r="R18" s="478"/>
      <c r="S18" s="136"/>
      <c r="T18" s="140"/>
      <c r="U18" s="139"/>
      <c r="V18" s="138"/>
      <c r="W18" s="137"/>
      <c r="X18" s="136"/>
      <c r="Y18" s="136"/>
      <c r="Z18" s="136"/>
      <c r="AA18" s="136"/>
      <c r="AB18" s="136"/>
      <c r="AC18" s="136"/>
      <c r="AD18" s="136"/>
      <c r="AE18" s="59"/>
      <c r="AF18" s="456"/>
      <c r="AG18" s="457"/>
      <c r="AH18" s="478"/>
      <c r="AI18" s="478"/>
      <c r="AJ18" s="478"/>
      <c r="AK18" s="478"/>
      <c r="AL18" s="54"/>
      <c r="AM18" s="40"/>
      <c r="AN18" s="40"/>
    </row>
    <row r="19" spans="1:40" ht="18" customHeight="1" x14ac:dyDescent="0.25">
      <c r="A19" s="60"/>
      <c r="B19" s="470"/>
      <c r="C19" s="470"/>
      <c r="D19" s="58" t="s">
        <v>116</v>
      </c>
      <c r="E19" s="58" t="s">
        <v>121</v>
      </c>
      <c r="F19" s="58"/>
      <c r="G19" s="58"/>
      <c r="H19" s="58"/>
      <c r="I19" s="58"/>
      <c r="J19" s="58"/>
      <c r="K19" s="58"/>
      <c r="L19" s="110"/>
      <c r="M19" s="109"/>
      <c r="N19" s="147"/>
      <c r="O19" s="94"/>
      <c r="P19" s="94"/>
      <c r="Q19" s="94"/>
      <c r="R19" s="94"/>
      <c r="S19" s="58"/>
      <c r="T19" s="60"/>
      <c r="U19" s="470"/>
      <c r="V19" s="470"/>
      <c r="W19" s="58" t="s">
        <v>116</v>
      </c>
      <c r="X19" s="58" t="s">
        <v>121</v>
      </c>
      <c r="Y19" s="58"/>
      <c r="Z19" s="58"/>
      <c r="AA19" s="58"/>
      <c r="AB19" s="58"/>
      <c r="AC19" s="58"/>
      <c r="AD19" s="58"/>
      <c r="AE19" s="110"/>
      <c r="AF19" s="109"/>
      <c r="AG19" s="147"/>
      <c r="AH19" s="94"/>
      <c r="AI19" s="94"/>
      <c r="AJ19" s="94"/>
      <c r="AK19" s="94"/>
      <c r="AL19" s="80"/>
      <c r="AM19" s="40"/>
      <c r="AN19" s="40"/>
    </row>
    <row r="20" spans="1:40" ht="18" customHeight="1" x14ac:dyDescent="0.25">
      <c r="A20" s="60"/>
      <c r="B20" s="471" t="s">
        <v>73</v>
      </c>
      <c r="C20" s="471"/>
      <c r="D20" s="472"/>
      <c r="E20" s="472"/>
      <c r="F20" s="472"/>
      <c r="G20" s="472"/>
      <c r="H20" s="473" t="s">
        <v>113</v>
      </c>
      <c r="I20" s="473"/>
      <c r="J20" s="473"/>
      <c r="K20" s="58"/>
      <c r="L20" s="110"/>
      <c r="M20" s="474" t="s">
        <v>73</v>
      </c>
      <c r="N20" s="475"/>
      <c r="O20" s="476">
        <f>B19*D20</f>
        <v>0</v>
      </c>
      <c r="P20" s="476"/>
      <c r="Q20" s="476"/>
      <c r="R20" s="476"/>
      <c r="S20" s="58"/>
      <c r="T20" s="60"/>
      <c r="U20" s="471" t="s">
        <v>73</v>
      </c>
      <c r="V20" s="471"/>
      <c r="W20" s="472"/>
      <c r="X20" s="472"/>
      <c r="Y20" s="472"/>
      <c r="Z20" s="472"/>
      <c r="AA20" s="473" t="s">
        <v>113</v>
      </c>
      <c r="AB20" s="473"/>
      <c r="AC20" s="473"/>
      <c r="AD20" s="58"/>
      <c r="AE20" s="110"/>
      <c r="AF20" s="474" t="s">
        <v>73</v>
      </c>
      <c r="AG20" s="475"/>
      <c r="AH20" s="476">
        <f>U19*W20</f>
        <v>0</v>
      </c>
      <c r="AI20" s="476"/>
      <c r="AJ20" s="476"/>
      <c r="AK20" s="476"/>
      <c r="AL20" s="80"/>
      <c r="AM20" s="40"/>
      <c r="AN20" s="40"/>
    </row>
    <row r="21" spans="1:40" ht="18" customHeight="1" x14ac:dyDescent="0.25">
      <c r="A21" s="60"/>
      <c r="B21" s="157" t="s">
        <v>120</v>
      </c>
      <c r="C21" s="156"/>
      <c r="D21" s="141"/>
      <c r="E21" s="141"/>
      <c r="F21" s="141"/>
      <c r="G21" s="141"/>
      <c r="H21" s="97"/>
      <c r="I21" s="97"/>
      <c r="J21" s="97"/>
      <c r="K21" s="97"/>
      <c r="L21" s="155"/>
      <c r="M21" s="146"/>
      <c r="N21" s="143"/>
      <c r="O21" s="141"/>
      <c r="P21" s="141"/>
      <c r="Q21" s="141"/>
      <c r="R21" s="141"/>
      <c r="S21" s="58"/>
      <c r="T21" s="60"/>
      <c r="U21" s="157" t="s">
        <v>120</v>
      </c>
      <c r="V21" s="156"/>
      <c r="W21" s="141"/>
      <c r="X21" s="141"/>
      <c r="Y21" s="141"/>
      <c r="Z21" s="141"/>
      <c r="AA21" s="97"/>
      <c r="AB21" s="97"/>
      <c r="AC21" s="97"/>
      <c r="AD21" s="97"/>
      <c r="AE21" s="155"/>
      <c r="AF21" s="146"/>
      <c r="AG21" s="143"/>
      <c r="AH21" s="141"/>
      <c r="AI21" s="141"/>
      <c r="AJ21" s="141"/>
      <c r="AK21" s="141"/>
      <c r="AL21" s="80"/>
      <c r="AM21" s="40"/>
      <c r="AN21" s="40"/>
    </row>
    <row r="22" spans="1:40" ht="18" customHeight="1" x14ac:dyDescent="0.25">
      <c r="A22" s="60"/>
      <c r="B22" s="157" t="s">
        <v>119</v>
      </c>
      <c r="C22" s="156"/>
      <c r="D22" s="141"/>
      <c r="E22" s="141"/>
      <c r="F22" s="141"/>
      <c r="G22" s="141"/>
      <c r="H22" s="97"/>
      <c r="I22" s="97"/>
      <c r="J22" s="97"/>
      <c r="K22" s="97"/>
      <c r="L22" s="155"/>
      <c r="M22" s="146"/>
      <c r="N22" s="143"/>
      <c r="O22" s="141"/>
      <c r="P22" s="141"/>
      <c r="Q22" s="141"/>
      <c r="R22" s="141"/>
      <c r="S22" s="58"/>
      <c r="T22" s="60"/>
      <c r="U22" s="157" t="s">
        <v>119</v>
      </c>
      <c r="V22" s="156"/>
      <c r="W22" s="141"/>
      <c r="X22" s="141"/>
      <c r="Y22" s="141"/>
      <c r="Z22" s="141"/>
      <c r="AA22" s="97"/>
      <c r="AB22" s="97"/>
      <c r="AC22" s="97"/>
      <c r="AD22" s="97"/>
      <c r="AE22" s="155"/>
      <c r="AF22" s="146"/>
      <c r="AG22" s="143"/>
      <c r="AH22" s="141"/>
      <c r="AI22" s="141"/>
      <c r="AJ22" s="141"/>
      <c r="AK22" s="141"/>
      <c r="AL22" s="80"/>
      <c r="AM22" s="40"/>
      <c r="AN22" s="40"/>
    </row>
    <row r="23" spans="1:40" ht="18" customHeight="1" x14ac:dyDescent="0.25">
      <c r="A23" s="60"/>
      <c r="B23" s="154" t="s">
        <v>118</v>
      </c>
      <c r="C23" s="153"/>
      <c r="D23" s="152"/>
      <c r="E23" s="151"/>
      <c r="F23" s="151"/>
      <c r="G23" s="151"/>
      <c r="H23" s="150"/>
      <c r="I23" s="150"/>
      <c r="J23" s="150"/>
      <c r="K23" s="150"/>
      <c r="L23" s="149" t="s">
        <v>91</v>
      </c>
      <c r="M23" s="146"/>
      <c r="N23" s="143"/>
      <c r="O23" s="141"/>
      <c r="P23" s="141"/>
      <c r="Q23" s="141"/>
      <c r="R23" s="141"/>
      <c r="S23" s="58"/>
      <c r="T23" s="60"/>
      <c r="U23" s="154" t="s">
        <v>118</v>
      </c>
      <c r="V23" s="153"/>
      <c r="W23" s="152"/>
      <c r="X23" s="151"/>
      <c r="Y23" s="151"/>
      <c r="Z23" s="151"/>
      <c r="AA23" s="150"/>
      <c r="AB23" s="150"/>
      <c r="AC23" s="150"/>
      <c r="AD23" s="150"/>
      <c r="AE23" s="149" t="s">
        <v>91</v>
      </c>
      <c r="AF23" s="146"/>
      <c r="AG23" s="143"/>
      <c r="AH23" s="141"/>
      <c r="AI23" s="141"/>
      <c r="AJ23" s="141"/>
      <c r="AK23" s="141"/>
      <c r="AL23" s="80"/>
      <c r="AM23" s="40"/>
      <c r="AN23" s="40"/>
    </row>
    <row r="24" spans="1:40" ht="6" customHeight="1" x14ac:dyDescent="0.25">
      <c r="A24" s="69"/>
      <c r="B24" s="67"/>
      <c r="C24" s="148"/>
      <c r="D24" s="84"/>
      <c r="E24" s="86"/>
      <c r="F24" s="86"/>
      <c r="G24" s="86"/>
      <c r="H24" s="86"/>
      <c r="I24" s="86"/>
      <c r="J24" s="86"/>
      <c r="K24" s="479"/>
      <c r="L24" s="480"/>
      <c r="M24" s="434"/>
      <c r="N24" s="435"/>
      <c r="O24" s="436"/>
      <c r="P24" s="436"/>
      <c r="Q24" s="436"/>
      <c r="R24" s="436"/>
      <c r="S24" s="86"/>
      <c r="T24" s="69"/>
      <c r="U24" s="67"/>
      <c r="V24" s="148"/>
      <c r="W24" s="84"/>
      <c r="X24" s="86"/>
      <c r="Y24" s="86"/>
      <c r="Z24" s="86"/>
      <c r="AA24" s="86"/>
      <c r="AB24" s="86"/>
      <c r="AC24" s="86"/>
      <c r="AD24" s="479"/>
      <c r="AE24" s="480"/>
      <c r="AF24" s="434"/>
      <c r="AG24" s="435"/>
      <c r="AH24" s="436"/>
      <c r="AI24" s="436"/>
      <c r="AJ24" s="436"/>
      <c r="AK24" s="436"/>
      <c r="AL24" s="61"/>
      <c r="AM24" s="40"/>
      <c r="AN24" s="40"/>
    </row>
    <row r="25" spans="1:40" ht="6" customHeight="1" x14ac:dyDescent="0.25">
      <c r="A25" s="140"/>
      <c r="B25" s="139"/>
      <c r="C25" s="138"/>
      <c r="D25" s="137"/>
      <c r="E25" s="136"/>
      <c r="F25" s="136"/>
      <c r="G25" s="136"/>
      <c r="H25" s="136"/>
      <c r="I25" s="136"/>
      <c r="J25" s="136"/>
      <c r="K25" s="136"/>
      <c r="L25" s="59"/>
      <c r="M25" s="456"/>
      <c r="N25" s="457"/>
      <c r="O25" s="478"/>
      <c r="P25" s="478"/>
      <c r="Q25" s="478"/>
      <c r="R25" s="478"/>
      <c r="S25" s="136"/>
      <c r="T25" s="140"/>
      <c r="U25" s="139"/>
      <c r="V25" s="138"/>
      <c r="W25" s="137"/>
      <c r="X25" s="136"/>
      <c r="Y25" s="136"/>
      <c r="Z25" s="136"/>
      <c r="AA25" s="136"/>
      <c r="AB25" s="136"/>
      <c r="AC25" s="136"/>
      <c r="AD25" s="136"/>
      <c r="AE25" s="59"/>
      <c r="AF25" s="456"/>
      <c r="AG25" s="457"/>
      <c r="AH25" s="478"/>
      <c r="AI25" s="478"/>
      <c r="AJ25" s="478"/>
      <c r="AK25" s="478"/>
      <c r="AL25" s="54"/>
      <c r="AM25" s="40"/>
      <c r="AN25" s="40"/>
    </row>
    <row r="26" spans="1:40" ht="18" customHeight="1" x14ac:dyDescent="0.25">
      <c r="A26" s="60"/>
      <c r="B26" s="470"/>
      <c r="C26" s="470"/>
      <c r="D26" s="58" t="s">
        <v>116</v>
      </c>
      <c r="E26" s="58" t="s">
        <v>121</v>
      </c>
      <c r="F26" s="58"/>
      <c r="G26" s="58"/>
      <c r="H26" s="58"/>
      <c r="I26" s="58"/>
      <c r="J26" s="58"/>
      <c r="K26" s="58"/>
      <c r="L26" s="110"/>
      <c r="M26" s="109"/>
      <c r="N26" s="147"/>
      <c r="O26" s="94"/>
      <c r="P26" s="94"/>
      <c r="Q26" s="94"/>
      <c r="R26" s="94"/>
      <c r="S26" s="58"/>
      <c r="T26" s="60"/>
      <c r="U26" s="470"/>
      <c r="V26" s="470"/>
      <c r="W26" s="58" t="s">
        <v>116</v>
      </c>
      <c r="X26" s="58" t="s">
        <v>121</v>
      </c>
      <c r="Y26" s="58"/>
      <c r="Z26" s="58"/>
      <c r="AA26" s="58"/>
      <c r="AB26" s="58"/>
      <c r="AC26" s="58"/>
      <c r="AD26" s="58"/>
      <c r="AE26" s="110"/>
      <c r="AF26" s="109"/>
      <c r="AG26" s="147"/>
      <c r="AH26" s="94"/>
      <c r="AI26" s="94"/>
      <c r="AJ26" s="94"/>
      <c r="AK26" s="94"/>
      <c r="AL26" s="80"/>
      <c r="AM26" s="40"/>
      <c r="AN26" s="40"/>
    </row>
    <row r="27" spans="1:40" ht="18" customHeight="1" x14ac:dyDescent="0.25">
      <c r="A27" s="60"/>
      <c r="B27" s="471" t="s">
        <v>73</v>
      </c>
      <c r="C27" s="471"/>
      <c r="D27" s="472"/>
      <c r="E27" s="472"/>
      <c r="F27" s="472"/>
      <c r="G27" s="472"/>
      <c r="H27" s="473" t="s">
        <v>113</v>
      </c>
      <c r="I27" s="473"/>
      <c r="J27" s="473"/>
      <c r="K27" s="58"/>
      <c r="L27" s="110"/>
      <c r="M27" s="474" t="s">
        <v>73</v>
      </c>
      <c r="N27" s="475"/>
      <c r="O27" s="476">
        <f>B26*D27</f>
        <v>0</v>
      </c>
      <c r="P27" s="476"/>
      <c r="Q27" s="476"/>
      <c r="R27" s="476"/>
      <c r="S27" s="58"/>
      <c r="T27" s="60"/>
      <c r="U27" s="471" t="s">
        <v>73</v>
      </c>
      <c r="V27" s="471"/>
      <c r="W27" s="472"/>
      <c r="X27" s="472"/>
      <c r="Y27" s="472"/>
      <c r="Z27" s="472"/>
      <c r="AA27" s="473" t="s">
        <v>113</v>
      </c>
      <c r="AB27" s="473"/>
      <c r="AC27" s="473"/>
      <c r="AD27" s="58"/>
      <c r="AE27" s="110"/>
      <c r="AF27" s="474" t="s">
        <v>73</v>
      </c>
      <c r="AG27" s="475"/>
      <c r="AH27" s="476">
        <f>U26*W27</f>
        <v>0</v>
      </c>
      <c r="AI27" s="476"/>
      <c r="AJ27" s="476"/>
      <c r="AK27" s="476"/>
      <c r="AL27" s="80"/>
      <c r="AM27" s="40"/>
      <c r="AN27" s="40"/>
    </row>
    <row r="28" spans="1:40" ht="18" customHeight="1" x14ac:dyDescent="0.25">
      <c r="A28" s="60"/>
      <c r="B28" s="157" t="s">
        <v>120</v>
      </c>
      <c r="C28" s="156"/>
      <c r="D28" s="141"/>
      <c r="E28" s="141"/>
      <c r="F28" s="141"/>
      <c r="G28" s="141"/>
      <c r="H28" s="97"/>
      <c r="I28" s="97"/>
      <c r="J28" s="97"/>
      <c r="K28" s="97"/>
      <c r="L28" s="155"/>
      <c r="M28" s="146"/>
      <c r="N28" s="143"/>
      <c r="O28" s="141"/>
      <c r="P28" s="141"/>
      <c r="Q28" s="141"/>
      <c r="R28" s="141"/>
      <c r="S28" s="58"/>
      <c r="T28" s="60"/>
      <c r="U28" s="157" t="s">
        <v>120</v>
      </c>
      <c r="V28" s="156"/>
      <c r="W28" s="141"/>
      <c r="X28" s="141"/>
      <c r="Y28" s="141"/>
      <c r="Z28" s="141"/>
      <c r="AA28" s="97"/>
      <c r="AB28" s="97"/>
      <c r="AC28" s="97"/>
      <c r="AD28" s="97"/>
      <c r="AE28" s="155"/>
      <c r="AF28" s="146"/>
      <c r="AG28" s="143"/>
      <c r="AH28" s="141"/>
      <c r="AI28" s="141"/>
      <c r="AJ28" s="141"/>
      <c r="AK28" s="141"/>
      <c r="AL28" s="80"/>
      <c r="AM28" s="40"/>
      <c r="AN28" s="40"/>
    </row>
    <row r="29" spans="1:40" ht="18" customHeight="1" x14ac:dyDescent="0.25">
      <c r="A29" s="60"/>
      <c r="B29" s="157" t="s">
        <v>119</v>
      </c>
      <c r="C29" s="156"/>
      <c r="D29" s="141"/>
      <c r="E29" s="141"/>
      <c r="F29" s="141"/>
      <c r="G29" s="141"/>
      <c r="H29" s="97"/>
      <c r="I29" s="97"/>
      <c r="J29" s="97"/>
      <c r="K29" s="97"/>
      <c r="L29" s="155"/>
      <c r="M29" s="146"/>
      <c r="N29" s="143"/>
      <c r="O29" s="141"/>
      <c r="P29" s="141"/>
      <c r="Q29" s="141"/>
      <c r="R29" s="141"/>
      <c r="S29" s="58"/>
      <c r="T29" s="60"/>
      <c r="U29" s="157" t="s">
        <v>119</v>
      </c>
      <c r="V29" s="156"/>
      <c r="W29" s="141"/>
      <c r="X29" s="141"/>
      <c r="Y29" s="141"/>
      <c r="Z29" s="141"/>
      <c r="AA29" s="97"/>
      <c r="AB29" s="97"/>
      <c r="AC29" s="97"/>
      <c r="AD29" s="97"/>
      <c r="AE29" s="155"/>
      <c r="AF29" s="146"/>
      <c r="AG29" s="143"/>
      <c r="AH29" s="141"/>
      <c r="AI29" s="141"/>
      <c r="AJ29" s="141"/>
      <c r="AK29" s="141"/>
      <c r="AL29" s="80"/>
      <c r="AM29" s="40"/>
      <c r="AN29" s="40"/>
    </row>
    <row r="30" spans="1:40" ht="18" customHeight="1" x14ac:dyDescent="0.25">
      <c r="A30" s="60"/>
      <c r="B30" s="154" t="s">
        <v>118</v>
      </c>
      <c r="C30" s="153"/>
      <c r="D30" s="152"/>
      <c r="E30" s="151"/>
      <c r="F30" s="151"/>
      <c r="G30" s="151"/>
      <c r="H30" s="150"/>
      <c r="I30" s="150"/>
      <c r="J30" s="150"/>
      <c r="K30" s="150"/>
      <c r="L30" s="149" t="s">
        <v>91</v>
      </c>
      <c r="M30" s="146"/>
      <c r="N30" s="143"/>
      <c r="O30" s="141"/>
      <c r="P30" s="141"/>
      <c r="Q30" s="141"/>
      <c r="R30" s="141"/>
      <c r="S30" s="58"/>
      <c r="T30" s="60"/>
      <c r="U30" s="154" t="s">
        <v>118</v>
      </c>
      <c r="V30" s="153"/>
      <c r="W30" s="152"/>
      <c r="X30" s="151"/>
      <c r="Y30" s="151"/>
      <c r="Z30" s="151"/>
      <c r="AA30" s="150"/>
      <c r="AB30" s="150"/>
      <c r="AC30" s="150"/>
      <c r="AD30" s="150"/>
      <c r="AE30" s="149" t="s">
        <v>91</v>
      </c>
      <c r="AF30" s="146"/>
      <c r="AG30" s="143"/>
      <c r="AH30" s="141"/>
      <c r="AI30" s="141"/>
      <c r="AJ30" s="141"/>
      <c r="AK30" s="141"/>
      <c r="AL30" s="80"/>
      <c r="AM30" s="40"/>
      <c r="AN30" s="40"/>
    </row>
    <row r="31" spans="1:40" ht="6" customHeight="1" thickBot="1" x14ac:dyDescent="0.3">
      <c r="A31" s="69"/>
      <c r="B31" s="67"/>
      <c r="C31" s="148"/>
      <c r="D31" s="84"/>
      <c r="E31" s="86"/>
      <c r="F31" s="86"/>
      <c r="G31" s="86"/>
      <c r="H31" s="86"/>
      <c r="I31" s="86"/>
      <c r="J31" s="86"/>
      <c r="K31" s="479"/>
      <c r="L31" s="480"/>
      <c r="M31" s="434"/>
      <c r="N31" s="435"/>
      <c r="O31" s="436"/>
      <c r="P31" s="436"/>
      <c r="Q31" s="436"/>
      <c r="R31" s="436"/>
      <c r="S31" s="86"/>
      <c r="T31" s="69"/>
      <c r="U31" s="67"/>
      <c r="V31" s="148"/>
      <c r="W31" s="84"/>
      <c r="X31" s="86"/>
      <c r="Y31" s="86"/>
      <c r="Z31" s="86"/>
      <c r="AA31" s="86"/>
      <c r="AB31" s="86"/>
      <c r="AC31" s="86"/>
      <c r="AD31" s="479"/>
      <c r="AE31" s="480"/>
      <c r="AF31" s="434"/>
      <c r="AG31" s="435"/>
      <c r="AH31" s="436"/>
      <c r="AI31" s="436"/>
      <c r="AJ31" s="436"/>
      <c r="AK31" s="436"/>
      <c r="AL31" s="61"/>
      <c r="AM31" s="40"/>
      <c r="AN31" s="40"/>
    </row>
    <row r="32" spans="1:40" s="79" customFormat="1" ht="21.95" customHeight="1" x14ac:dyDescent="0.25">
      <c r="A32" s="424" t="s">
        <v>117</v>
      </c>
      <c r="B32" s="425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4" t="s">
        <v>117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8"/>
      <c r="AM32" s="75"/>
      <c r="AN32" s="75"/>
    </row>
    <row r="33" spans="1:40" s="78" customFormat="1" ht="21.95" customHeight="1" x14ac:dyDescent="0.25">
      <c r="A33" s="481" t="s">
        <v>89</v>
      </c>
      <c r="B33" s="482"/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1" t="s">
        <v>130</v>
      </c>
      <c r="U33" s="482"/>
      <c r="V33" s="482"/>
      <c r="W33" s="482"/>
      <c r="X33" s="482"/>
      <c r="Y33" s="482"/>
      <c r="Z33" s="482"/>
      <c r="AA33" s="482"/>
      <c r="AB33" s="482"/>
      <c r="AC33" s="482"/>
      <c r="AD33" s="482"/>
      <c r="AE33" s="482"/>
      <c r="AF33" s="482"/>
      <c r="AG33" s="482"/>
      <c r="AH33" s="482"/>
      <c r="AI33" s="482"/>
      <c r="AJ33" s="482"/>
      <c r="AK33" s="482"/>
      <c r="AL33" s="483"/>
      <c r="AM33" s="72"/>
      <c r="AN33" s="72"/>
    </row>
    <row r="34" spans="1:40" ht="9.9499999999999993" customHeight="1" x14ac:dyDescent="0.25">
      <c r="A34" s="140"/>
      <c r="B34" s="139"/>
      <c r="C34" s="138"/>
      <c r="D34" s="137"/>
      <c r="E34" s="136"/>
      <c r="F34" s="136"/>
      <c r="G34" s="136"/>
      <c r="H34" s="136"/>
      <c r="I34" s="136"/>
      <c r="J34" s="136"/>
      <c r="K34" s="136"/>
      <c r="L34" s="59"/>
      <c r="M34" s="456"/>
      <c r="N34" s="457"/>
      <c r="O34" s="478"/>
      <c r="P34" s="478"/>
      <c r="Q34" s="478"/>
      <c r="R34" s="478"/>
      <c r="S34" s="136"/>
      <c r="T34" s="140"/>
      <c r="U34" s="139"/>
      <c r="V34" s="138"/>
      <c r="W34" s="137"/>
      <c r="X34" s="136"/>
      <c r="Y34" s="136"/>
      <c r="Z34" s="136"/>
      <c r="AA34" s="136"/>
      <c r="AB34" s="136"/>
      <c r="AC34" s="136"/>
      <c r="AD34" s="136"/>
      <c r="AE34" s="59"/>
      <c r="AF34" s="456"/>
      <c r="AG34" s="457"/>
      <c r="AH34" s="478"/>
      <c r="AI34" s="478"/>
      <c r="AJ34" s="478"/>
      <c r="AK34" s="478"/>
      <c r="AL34" s="54"/>
      <c r="AM34" s="40"/>
      <c r="AN34" s="40"/>
    </row>
    <row r="35" spans="1:40" ht="18" customHeight="1" x14ac:dyDescent="0.25">
      <c r="A35" s="60"/>
      <c r="B35" s="470"/>
      <c r="C35" s="470"/>
      <c r="D35" s="58" t="s">
        <v>116</v>
      </c>
      <c r="E35" s="58" t="s">
        <v>115</v>
      </c>
      <c r="F35" s="58"/>
      <c r="G35" s="58"/>
      <c r="H35" s="58"/>
      <c r="I35" s="58"/>
      <c r="J35" s="58"/>
      <c r="K35" s="58"/>
      <c r="L35" s="110"/>
      <c r="M35" s="109"/>
      <c r="N35" s="147"/>
      <c r="O35" s="94"/>
      <c r="P35" s="94"/>
      <c r="Q35" s="94"/>
      <c r="R35" s="94"/>
      <c r="S35" s="58"/>
      <c r="T35" s="60"/>
      <c r="U35" s="470"/>
      <c r="V35" s="470"/>
      <c r="W35" s="58" t="s">
        <v>116</v>
      </c>
      <c r="X35" s="58" t="s">
        <v>115</v>
      </c>
      <c r="Y35" s="58"/>
      <c r="Z35" s="58"/>
      <c r="AA35" s="58"/>
      <c r="AB35" s="58"/>
      <c r="AC35" s="58"/>
      <c r="AD35" s="58"/>
      <c r="AE35" s="110"/>
      <c r="AF35" s="109"/>
      <c r="AG35" s="147"/>
      <c r="AH35" s="94"/>
      <c r="AI35" s="94"/>
      <c r="AJ35" s="94"/>
      <c r="AK35" s="94"/>
      <c r="AL35" s="80"/>
      <c r="AM35" s="40"/>
      <c r="AN35" s="39" t="s">
        <v>114</v>
      </c>
    </row>
    <row r="36" spans="1:40" ht="18" customHeight="1" x14ac:dyDescent="0.25">
      <c r="A36" s="60"/>
      <c r="B36" s="471" t="s">
        <v>73</v>
      </c>
      <c r="C36" s="471"/>
      <c r="D36" s="472"/>
      <c r="E36" s="472"/>
      <c r="F36" s="472"/>
      <c r="G36" s="472"/>
      <c r="H36" s="473" t="s">
        <v>113</v>
      </c>
      <c r="I36" s="473"/>
      <c r="J36" s="473"/>
      <c r="K36" s="58"/>
      <c r="L36" s="110"/>
      <c r="M36" s="474" t="s">
        <v>73</v>
      </c>
      <c r="N36" s="475"/>
      <c r="O36" s="476">
        <f>B35*D36</f>
        <v>0</v>
      </c>
      <c r="P36" s="476"/>
      <c r="Q36" s="476"/>
      <c r="R36" s="476"/>
      <c r="S36" s="58"/>
      <c r="T36" s="60"/>
      <c r="U36" s="471" t="s">
        <v>73</v>
      </c>
      <c r="V36" s="471"/>
      <c r="W36" s="472"/>
      <c r="X36" s="472"/>
      <c r="Y36" s="472"/>
      <c r="Z36" s="472"/>
      <c r="AA36" s="473" t="s">
        <v>113</v>
      </c>
      <c r="AB36" s="473"/>
      <c r="AC36" s="473"/>
      <c r="AD36" s="58"/>
      <c r="AE36" s="110"/>
      <c r="AF36" s="474" t="s">
        <v>73</v>
      </c>
      <c r="AG36" s="475"/>
      <c r="AH36" s="476">
        <f>U35*W36</f>
        <v>0</v>
      </c>
      <c r="AI36" s="476"/>
      <c r="AJ36" s="476"/>
      <c r="AK36" s="476"/>
      <c r="AL36" s="80"/>
      <c r="AM36" s="40"/>
      <c r="AN36" s="40"/>
    </row>
    <row r="37" spans="1:40" ht="9.9499999999999993" customHeight="1" x14ac:dyDescent="0.25">
      <c r="A37" s="69"/>
      <c r="B37" s="145"/>
      <c r="C37" s="145"/>
      <c r="D37" s="55"/>
      <c r="E37" s="55"/>
      <c r="F37" s="55"/>
      <c r="G37" s="55"/>
      <c r="H37" s="84"/>
      <c r="I37" s="84"/>
      <c r="J37" s="84"/>
      <c r="K37" s="86"/>
      <c r="L37" s="86"/>
      <c r="M37" s="105"/>
      <c r="N37" s="70"/>
      <c r="O37" s="55"/>
      <c r="P37" s="55"/>
      <c r="Q37" s="55"/>
      <c r="R37" s="55"/>
      <c r="S37" s="86"/>
      <c r="T37" s="69"/>
      <c r="U37" s="145"/>
      <c r="V37" s="145"/>
      <c r="W37" s="55"/>
      <c r="X37" s="55"/>
      <c r="Y37" s="55"/>
      <c r="Z37" s="55"/>
      <c r="AA37" s="84"/>
      <c r="AB37" s="84"/>
      <c r="AC37" s="84"/>
      <c r="AD37" s="86"/>
      <c r="AE37" s="86"/>
      <c r="AF37" s="71"/>
      <c r="AG37" s="70"/>
      <c r="AH37" s="55"/>
      <c r="AI37" s="55"/>
      <c r="AJ37" s="55"/>
      <c r="AK37" s="55"/>
      <c r="AL37" s="61"/>
      <c r="AM37" s="40"/>
      <c r="AN37" s="40"/>
    </row>
    <row r="38" spans="1:40" ht="6" customHeight="1" x14ac:dyDescent="0.25">
      <c r="A38" s="60"/>
      <c r="B38" s="142"/>
      <c r="C38" s="142"/>
      <c r="D38" s="141"/>
      <c r="E38" s="141"/>
      <c r="F38" s="141"/>
      <c r="G38" s="141"/>
      <c r="H38" s="97"/>
      <c r="I38" s="97"/>
      <c r="J38" s="97"/>
      <c r="K38" s="58"/>
      <c r="L38" s="58"/>
      <c r="M38" s="144"/>
      <c r="N38" s="143"/>
      <c r="O38" s="141"/>
      <c r="P38" s="141"/>
      <c r="Q38" s="141"/>
      <c r="R38" s="141"/>
      <c r="S38" s="58"/>
      <c r="T38" s="60"/>
      <c r="U38" s="142"/>
      <c r="V38" s="142"/>
      <c r="W38" s="141"/>
      <c r="X38" s="141"/>
      <c r="Y38" s="141"/>
      <c r="Z38" s="141"/>
      <c r="AA38" s="97"/>
      <c r="AB38" s="97"/>
      <c r="AC38" s="97"/>
      <c r="AD38" s="58"/>
      <c r="AE38" s="58"/>
      <c r="AF38" s="56"/>
      <c r="AG38" s="56"/>
      <c r="AH38" s="141"/>
      <c r="AI38" s="141"/>
      <c r="AJ38" s="141"/>
      <c r="AK38" s="141"/>
      <c r="AL38" s="80"/>
      <c r="AM38" s="40"/>
      <c r="AN38" s="40"/>
    </row>
    <row r="39" spans="1:40" ht="18" customHeight="1" x14ac:dyDescent="0.25">
      <c r="A39" s="60"/>
      <c r="B39" s="135" t="s">
        <v>112</v>
      </c>
      <c r="C39" s="135"/>
      <c r="D39" s="58"/>
      <c r="E39" s="58"/>
      <c r="F39" s="58"/>
      <c r="G39" s="488"/>
      <c r="H39" s="488"/>
      <c r="I39" s="488"/>
      <c r="J39" s="488"/>
      <c r="K39" s="488"/>
      <c r="L39" s="488"/>
      <c r="M39" s="488"/>
      <c r="N39" s="488"/>
      <c r="O39" s="488"/>
      <c r="P39" s="488"/>
      <c r="Q39" s="488"/>
      <c r="R39" s="488"/>
      <c r="S39" s="80"/>
      <c r="T39" s="60"/>
      <c r="U39" s="135" t="s">
        <v>112</v>
      </c>
      <c r="V39" s="135"/>
      <c r="W39" s="58"/>
      <c r="X39" s="58"/>
      <c r="Y39" s="58"/>
      <c r="Z39" s="489"/>
      <c r="AA39" s="489"/>
      <c r="AB39" s="489"/>
      <c r="AC39" s="489"/>
      <c r="AD39" s="489"/>
      <c r="AE39" s="489"/>
      <c r="AF39" s="489"/>
      <c r="AG39" s="489"/>
      <c r="AH39" s="489"/>
      <c r="AI39" s="489"/>
      <c r="AJ39" s="489"/>
      <c r="AK39" s="489"/>
      <c r="AL39" s="80"/>
      <c r="AM39" s="40"/>
      <c r="AN39" s="40"/>
    </row>
    <row r="40" spans="1:40" ht="18" customHeight="1" x14ac:dyDescent="0.25">
      <c r="A40" s="60"/>
      <c r="B40" s="135" t="s">
        <v>111</v>
      </c>
      <c r="C40" s="135"/>
      <c r="D40" s="58"/>
      <c r="E40" s="58"/>
      <c r="F40" s="58"/>
      <c r="G40" s="58"/>
      <c r="H40" s="487"/>
      <c r="I40" s="487"/>
      <c r="J40" s="487"/>
      <c r="K40" s="487"/>
      <c r="L40" s="487"/>
      <c r="M40" s="487"/>
      <c r="N40" s="487"/>
      <c r="O40" s="487"/>
      <c r="P40" s="487"/>
      <c r="Q40" s="487"/>
      <c r="R40" s="487"/>
      <c r="S40" s="80"/>
      <c r="T40" s="60"/>
      <c r="U40" s="135" t="s">
        <v>111</v>
      </c>
      <c r="V40" s="135"/>
      <c r="W40" s="58"/>
      <c r="X40" s="58"/>
      <c r="Y40" s="58"/>
      <c r="Z40" s="58"/>
      <c r="AA40" s="487"/>
      <c r="AB40" s="487"/>
      <c r="AC40" s="487"/>
      <c r="AD40" s="487"/>
      <c r="AE40" s="487"/>
      <c r="AF40" s="487"/>
      <c r="AG40" s="487"/>
      <c r="AH40" s="487"/>
      <c r="AI40" s="487"/>
      <c r="AJ40" s="487"/>
      <c r="AK40" s="487"/>
      <c r="AL40" s="134"/>
      <c r="AM40" s="40"/>
      <c r="AN40" s="40"/>
    </row>
    <row r="41" spans="1:40" ht="17.25" customHeight="1" x14ac:dyDescent="0.25">
      <c r="A41" s="60"/>
      <c r="B41" s="485"/>
      <c r="C41" s="485"/>
      <c r="D41" s="485"/>
      <c r="E41" s="485"/>
      <c r="F41" s="485"/>
      <c r="G41" s="485"/>
      <c r="H41" s="485"/>
      <c r="I41" s="485"/>
      <c r="J41" s="485"/>
      <c r="K41" s="485"/>
      <c r="L41" s="485"/>
      <c r="M41" s="485"/>
      <c r="N41" s="485"/>
      <c r="O41" s="485"/>
      <c r="P41" s="485"/>
      <c r="Q41" s="485"/>
      <c r="R41" s="485"/>
      <c r="S41" s="80"/>
      <c r="T41" s="60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  <c r="AH41" s="485"/>
      <c r="AI41" s="485"/>
      <c r="AJ41" s="485"/>
      <c r="AK41" s="485"/>
      <c r="AL41" s="134"/>
      <c r="AM41" s="40"/>
      <c r="AN41" s="40"/>
    </row>
    <row r="42" spans="1:40" ht="18" customHeight="1" x14ac:dyDescent="0.25">
      <c r="A42" s="60"/>
      <c r="B42" s="485"/>
      <c r="C42" s="485"/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5"/>
      <c r="O42" s="485"/>
      <c r="P42" s="485"/>
      <c r="Q42" s="485"/>
      <c r="R42" s="485"/>
      <c r="S42" s="80"/>
      <c r="T42" s="60"/>
      <c r="U42" s="485"/>
      <c r="V42" s="485"/>
      <c r="W42" s="485"/>
      <c r="X42" s="485"/>
      <c r="Y42" s="485"/>
      <c r="Z42" s="485"/>
      <c r="AA42" s="485"/>
      <c r="AB42" s="485"/>
      <c r="AC42" s="485"/>
      <c r="AD42" s="485"/>
      <c r="AE42" s="485"/>
      <c r="AF42" s="485"/>
      <c r="AG42" s="485"/>
      <c r="AH42" s="485"/>
      <c r="AI42" s="485"/>
      <c r="AJ42" s="485"/>
      <c r="AK42" s="485"/>
      <c r="AL42" s="134"/>
      <c r="AM42" s="40"/>
      <c r="AN42" s="40"/>
    </row>
    <row r="43" spans="1:40" ht="18" customHeight="1" x14ac:dyDescent="0.25">
      <c r="A43" s="69"/>
      <c r="B43" s="486"/>
      <c r="C43" s="486"/>
      <c r="D43" s="486"/>
      <c r="E43" s="486"/>
      <c r="F43" s="486"/>
      <c r="G43" s="486"/>
      <c r="H43" s="486"/>
      <c r="I43" s="486"/>
      <c r="J43" s="486"/>
      <c r="K43" s="486"/>
      <c r="L43" s="486"/>
      <c r="M43" s="486"/>
      <c r="N43" s="486"/>
      <c r="O43" s="486"/>
      <c r="P43" s="486"/>
      <c r="Q43" s="486"/>
      <c r="R43" s="486"/>
      <c r="S43" s="61"/>
      <c r="T43" s="69"/>
      <c r="U43" s="486"/>
      <c r="V43" s="486"/>
      <c r="W43" s="486"/>
      <c r="X43" s="486"/>
      <c r="Y43" s="486"/>
      <c r="Z43" s="486"/>
      <c r="AA43" s="486"/>
      <c r="AB43" s="486"/>
      <c r="AC43" s="486"/>
      <c r="AD43" s="486"/>
      <c r="AE43" s="486"/>
      <c r="AF43" s="486"/>
      <c r="AG43" s="486"/>
      <c r="AH43" s="486"/>
      <c r="AI43" s="486"/>
      <c r="AJ43" s="486"/>
      <c r="AK43" s="486"/>
      <c r="AL43" s="133"/>
      <c r="AM43" s="40"/>
      <c r="AN43" s="40"/>
    </row>
    <row r="44" spans="1:40" ht="6" customHeight="1" x14ac:dyDescent="0.25">
      <c r="A44" s="140"/>
      <c r="B44" s="139"/>
      <c r="C44" s="138"/>
      <c r="D44" s="137"/>
      <c r="E44" s="136"/>
      <c r="F44" s="136"/>
      <c r="G44" s="136"/>
      <c r="H44" s="136"/>
      <c r="I44" s="136"/>
      <c r="J44" s="136"/>
      <c r="K44" s="136"/>
      <c r="L44" s="136"/>
      <c r="M44" s="457"/>
      <c r="N44" s="457"/>
      <c r="O44" s="478"/>
      <c r="P44" s="478"/>
      <c r="Q44" s="478"/>
      <c r="R44" s="478"/>
      <c r="S44" s="136"/>
      <c r="T44" s="140"/>
      <c r="U44" s="139"/>
      <c r="V44" s="138"/>
      <c r="W44" s="137"/>
      <c r="X44" s="136"/>
      <c r="Y44" s="136"/>
      <c r="Z44" s="136"/>
      <c r="AA44" s="136"/>
      <c r="AB44" s="136"/>
      <c r="AC44" s="136"/>
      <c r="AD44" s="136"/>
      <c r="AE44" s="136"/>
      <c r="AF44" s="457"/>
      <c r="AG44" s="457"/>
      <c r="AH44" s="478"/>
      <c r="AI44" s="478"/>
      <c r="AJ44" s="478"/>
      <c r="AK44" s="478"/>
      <c r="AL44" s="54"/>
      <c r="AM44" s="40"/>
      <c r="AN44" s="40"/>
    </row>
    <row r="45" spans="1:40" ht="18" customHeight="1" x14ac:dyDescent="0.25">
      <c r="A45" s="60"/>
      <c r="B45" s="135" t="s">
        <v>112</v>
      </c>
      <c r="C45" s="135"/>
      <c r="D45" s="58"/>
      <c r="E45" s="58"/>
      <c r="F45" s="58"/>
      <c r="G45" s="489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80"/>
      <c r="T45" s="60"/>
      <c r="U45" s="135" t="s">
        <v>112</v>
      </c>
      <c r="V45" s="135"/>
      <c r="W45" s="58"/>
      <c r="X45" s="58"/>
      <c r="Y45" s="58"/>
      <c r="Z45" s="489"/>
      <c r="AA45" s="489"/>
      <c r="AB45" s="489"/>
      <c r="AC45" s="489"/>
      <c r="AD45" s="489"/>
      <c r="AE45" s="489"/>
      <c r="AF45" s="489"/>
      <c r="AG45" s="489"/>
      <c r="AH45" s="489"/>
      <c r="AI45" s="489"/>
      <c r="AJ45" s="489"/>
      <c r="AK45" s="489"/>
      <c r="AL45" s="80"/>
      <c r="AM45" s="40"/>
      <c r="AN45" s="40"/>
    </row>
    <row r="46" spans="1:40" ht="18" customHeight="1" x14ac:dyDescent="0.25">
      <c r="A46" s="60"/>
      <c r="B46" s="135" t="s">
        <v>111</v>
      </c>
      <c r="C46" s="135"/>
      <c r="D46" s="58"/>
      <c r="E46" s="58"/>
      <c r="F46" s="58"/>
      <c r="G46" s="58"/>
      <c r="H46" s="487"/>
      <c r="I46" s="487"/>
      <c r="J46" s="487"/>
      <c r="K46" s="487"/>
      <c r="L46" s="487"/>
      <c r="M46" s="487"/>
      <c r="N46" s="487"/>
      <c r="O46" s="487"/>
      <c r="P46" s="487"/>
      <c r="Q46" s="487"/>
      <c r="R46" s="487"/>
      <c r="S46" s="80"/>
      <c r="T46" s="60"/>
      <c r="U46" s="135" t="s">
        <v>111</v>
      </c>
      <c r="V46" s="135"/>
      <c r="W46" s="58"/>
      <c r="X46" s="58"/>
      <c r="Y46" s="58"/>
      <c r="Z46" s="58"/>
      <c r="AA46" s="487"/>
      <c r="AB46" s="487"/>
      <c r="AC46" s="487"/>
      <c r="AD46" s="487"/>
      <c r="AE46" s="487"/>
      <c r="AF46" s="487"/>
      <c r="AG46" s="487"/>
      <c r="AH46" s="487"/>
      <c r="AI46" s="487"/>
      <c r="AJ46" s="487"/>
      <c r="AK46" s="487"/>
      <c r="AL46" s="134"/>
      <c r="AM46" s="40"/>
      <c r="AN46" s="40"/>
    </row>
    <row r="47" spans="1:40" ht="17.25" customHeight="1" x14ac:dyDescent="0.25">
      <c r="A47" s="60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  <c r="M47" s="485"/>
      <c r="N47" s="485"/>
      <c r="O47" s="485"/>
      <c r="P47" s="485"/>
      <c r="Q47" s="485"/>
      <c r="R47" s="485"/>
      <c r="S47" s="80"/>
      <c r="T47" s="60"/>
      <c r="U47" s="485"/>
      <c r="V47" s="485"/>
      <c r="W47" s="485"/>
      <c r="X47" s="485"/>
      <c r="Y47" s="485"/>
      <c r="Z47" s="485"/>
      <c r="AA47" s="485"/>
      <c r="AB47" s="485"/>
      <c r="AC47" s="485"/>
      <c r="AD47" s="485"/>
      <c r="AE47" s="485"/>
      <c r="AF47" s="485"/>
      <c r="AG47" s="485"/>
      <c r="AH47" s="485"/>
      <c r="AI47" s="485"/>
      <c r="AJ47" s="485"/>
      <c r="AK47" s="485"/>
      <c r="AL47" s="134"/>
      <c r="AM47" s="40"/>
      <c r="AN47" s="40"/>
    </row>
    <row r="48" spans="1:40" ht="18" customHeight="1" x14ac:dyDescent="0.25">
      <c r="A48" s="60"/>
      <c r="B48" s="485"/>
      <c r="C48" s="485"/>
      <c r="D48" s="485"/>
      <c r="E48" s="485"/>
      <c r="F48" s="485"/>
      <c r="G48" s="485"/>
      <c r="H48" s="485"/>
      <c r="I48" s="485"/>
      <c r="J48" s="485"/>
      <c r="K48" s="485"/>
      <c r="L48" s="485"/>
      <c r="M48" s="485"/>
      <c r="N48" s="485"/>
      <c r="O48" s="485"/>
      <c r="P48" s="485"/>
      <c r="Q48" s="485"/>
      <c r="R48" s="485"/>
      <c r="S48" s="80"/>
      <c r="T48" s="60"/>
      <c r="U48" s="485"/>
      <c r="V48" s="485"/>
      <c r="W48" s="485"/>
      <c r="X48" s="485"/>
      <c r="Y48" s="485"/>
      <c r="Z48" s="485"/>
      <c r="AA48" s="485"/>
      <c r="AB48" s="485"/>
      <c r="AC48" s="485"/>
      <c r="AD48" s="485"/>
      <c r="AE48" s="485"/>
      <c r="AF48" s="485"/>
      <c r="AG48" s="485"/>
      <c r="AH48" s="485"/>
      <c r="AI48" s="485"/>
      <c r="AJ48" s="485"/>
      <c r="AK48" s="485"/>
      <c r="AL48" s="134"/>
      <c r="AM48" s="40"/>
      <c r="AN48" s="40"/>
    </row>
    <row r="49" spans="1:40" ht="18" customHeight="1" x14ac:dyDescent="0.25">
      <c r="A49" s="69"/>
      <c r="B49" s="486"/>
      <c r="C49" s="486"/>
      <c r="D49" s="486"/>
      <c r="E49" s="486"/>
      <c r="F49" s="486"/>
      <c r="G49" s="486"/>
      <c r="H49" s="486"/>
      <c r="I49" s="486"/>
      <c r="J49" s="486"/>
      <c r="K49" s="486"/>
      <c r="L49" s="486"/>
      <c r="M49" s="486"/>
      <c r="N49" s="486"/>
      <c r="O49" s="486"/>
      <c r="P49" s="486"/>
      <c r="Q49" s="486"/>
      <c r="R49" s="486"/>
      <c r="S49" s="61"/>
      <c r="T49" s="69"/>
      <c r="U49" s="486"/>
      <c r="V49" s="486"/>
      <c r="W49" s="486"/>
      <c r="X49" s="486"/>
      <c r="Y49" s="486"/>
      <c r="Z49" s="486"/>
      <c r="AA49" s="486"/>
      <c r="AB49" s="486"/>
      <c r="AC49" s="486"/>
      <c r="AD49" s="486"/>
      <c r="AE49" s="486"/>
      <c r="AF49" s="486"/>
      <c r="AG49" s="486"/>
      <c r="AH49" s="486"/>
      <c r="AI49" s="486"/>
      <c r="AJ49" s="486"/>
      <c r="AK49" s="486"/>
      <c r="AL49" s="133"/>
      <c r="AM49" s="40"/>
      <c r="AN49" s="40"/>
    </row>
    <row r="50" spans="1:40" ht="24.95" customHeight="1" thickBot="1" x14ac:dyDescent="0.3">
      <c r="A50" s="132"/>
      <c r="B50" s="131"/>
      <c r="C50" s="130"/>
      <c r="D50" s="129"/>
      <c r="E50" s="128"/>
      <c r="F50" s="128"/>
      <c r="G50" s="128"/>
      <c r="H50" s="128"/>
      <c r="I50" s="128"/>
      <c r="J50" s="128"/>
      <c r="K50" s="126" t="s">
        <v>75</v>
      </c>
      <c r="L50" s="127"/>
      <c r="M50" s="466" t="s">
        <v>73</v>
      </c>
      <c r="N50" s="467"/>
      <c r="O50" s="469">
        <f>O6+O13+O20+O27+O36</f>
        <v>0</v>
      </c>
      <c r="P50" s="469"/>
      <c r="Q50" s="469"/>
      <c r="R50" s="469"/>
      <c r="S50" s="128"/>
      <c r="T50" s="132"/>
      <c r="U50" s="128"/>
      <c r="V50" s="129"/>
      <c r="W50" s="127"/>
      <c r="X50" s="127"/>
      <c r="Y50" s="127"/>
      <c r="Z50" s="127"/>
      <c r="AA50" s="127"/>
      <c r="AB50" s="127"/>
      <c r="AC50" s="127"/>
      <c r="AD50" s="126" t="s">
        <v>75</v>
      </c>
      <c r="AE50" s="126"/>
      <c r="AF50" s="466" t="s">
        <v>73</v>
      </c>
      <c r="AG50" s="467"/>
      <c r="AH50" s="469">
        <f>AH6+AH13+AH20+AH27+AH36</f>
        <v>0</v>
      </c>
      <c r="AI50" s="469"/>
      <c r="AJ50" s="469"/>
      <c r="AK50" s="469"/>
      <c r="AL50" s="125"/>
      <c r="AN50" s="124"/>
    </row>
    <row r="51" spans="1:40" ht="24.95" customHeight="1" thickBot="1" x14ac:dyDescent="0.3">
      <c r="A51" s="132"/>
      <c r="B51" s="131"/>
      <c r="C51" s="130"/>
      <c r="D51" s="129"/>
      <c r="E51" s="128"/>
      <c r="F51" s="46"/>
      <c r="G51" s="46"/>
      <c r="H51" s="46"/>
      <c r="I51" s="46"/>
      <c r="J51" s="46"/>
      <c r="K51" s="47"/>
      <c r="L51" s="44"/>
      <c r="M51" s="460"/>
      <c r="N51" s="460"/>
      <c r="O51" s="461"/>
      <c r="P51" s="461"/>
      <c r="Q51" s="461"/>
      <c r="R51" s="461"/>
      <c r="S51" s="46"/>
      <c r="T51" s="46"/>
      <c r="U51" s="46"/>
      <c r="V51" s="45"/>
      <c r="W51" s="44"/>
      <c r="X51" s="44"/>
      <c r="Y51" s="44"/>
      <c r="Z51" s="127"/>
      <c r="AA51" s="127"/>
      <c r="AB51" s="127"/>
      <c r="AC51" s="127"/>
      <c r="AD51" s="126" t="s">
        <v>110</v>
      </c>
      <c r="AE51" s="126"/>
      <c r="AF51" s="466" t="s">
        <v>73</v>
      </c>
      <c r="AG51" s="467"/>
      <c r="AH51" s="469">
        <f>SUM(O50,AH50)</f>
        <v>0</v>
      </c>
      <c r="AI51" s="469"/>
      <c r="AJ51" s="469"/>
      <c r="AK51" s="469"/>
      <c r="AL51" s="125"/>
      <c r="AN51" s="124" t="s">
        <v>109</v>
      </c>
    </row>
    <row r="52" spans="1:40" ht="24.95" customHeight="1" thickBot="1" x14ac:dyDescent="0.3">
      <c r="A52" s="132"/>
      <c r="B52" s="131"/>
      <c r="C52" s="130"/>
      <c r="D52" s="129"/>
      <c r="E52" s="128"/>
      <c r="F52" s="46"/>
      <c r="G52" s="46"/>
      <c r="H52" s="46"/>
      <c r="I52" s="46"/>
      <c r="J52" s="214"/>
      <c r="K52" s="215"/>
      <c r="L52" s="216"/>
      <c r="M52" s="460"/>
      <c r="N52" s="460"/>
      <c r="O52" s="219" t="s">
        <v>125</v>
      </c>
      <c r="P52" s="219"/>
      <c r="Q52" s="219"/>
      <c r="R52" s="219"/>
      <c r="S52" s="217"/>
      <c r="T52" s="217"/>
      <c r="U52" s="217"/>
      <c r="V52" s="162"/>
      <c r="W52" s="44"/>
      <c r="X52" s="44"/>
      <c r="Y52" s="44"/>
      <c r="Z52" s="127"/>
      <c r="AA52" s="127"/>
      <c r="AB52" s="127"/>
      <c r="AC52" s="127"/>
      <c r="AD52" s="218"/>
      <c r="AE52" s="218"/>
      <c r="AF52" s="466" t="s">
        <v>73</v>
      </c>
      <c r="AG52" s="467"/>
      <c r="AH52" s="468">
        <f>SUM('ms 3'!AH43:AK43,'ms 4'!AH51:AK51)</f>
        <v>0</v>
      </c>
      <c r="AI52" s="469"/>
      <c r="AJ52" s="469"/>
      <c r="AK52" s="469"/>
      <c r="AL52" s="125"/>
      <c r="AN52" s="124"/>
    </row>
    <row r="54" spans="1:40" x14ac:dyDescent="0.25">
      <c r="B54" s="88"/>
    </row>
  </sheetData>
  <mergeCells count="148">
    <mergeCell ref="G39:R39"/>
    <mergeCell ref="Z39:AK39"/>
    <mergeCell ref="G45:R45"/>
    <mergeCell ref="Z45:AK45"/>
    <mergeCell ref="T33:AL33"/>
    <mergeCell ref="M50:N50"/>
    <mergeCell ref="O50:R50"/>
    <mergeCell ref="AF50:AG50"/>
    <mergeCell ref="AH50:AK50"/>
    <mergeCell ref="U41:AK41"/>
    <mergeCell ref="O44:R44"/>
    <mergeCell ref="AF44:AG44"/>
    <mergeCell ref="AH44:AK44"/>
    <mergeCell ref="W36:Z36"/>
    <mergeCell ref="AA36:AC36"/>
    <mergeCell ref="AF36:AG36"/>
    <mergeCell ref="AH36:AK36"/>
    <mergeCell ref="AH34:AK34"/>
    <mergeCell ref="M51:N51"/>
    <mergeCell ref="O51:R51"/>
    <mergeCell ref="AF51:AG51"/>
    <mergeCell ref="AH51:AK51"/>
    <mergeCell ref="A1:AL1"/>
    <mergeCell ref="A32:S32"/>
    <mergeCell ref="T32:AL32"/>
    <mergeCell ref="A33:S33"/>
    <mergeCell ref="U42:AK42"/>
    <mergeCell ref="U48:AK48"/>
    <mergeCell ref="U49:AK49"/>
    <mergeCell ref="H40:R40"/>
    <mergeCell ref="AA40:AK40"/>
    <mergeCell ref="H46:R46"/>
    <mergeCell ref="AA46:AK46"/>
    <mergeCell ref="U43:AK43"/>
    <mergeCell ref="U47:AK47"/>
    <mergeCell ref="B47:R47"/>
    <mergeCell ref="B48:R48"/>
    <mergeCell ref="B49:R49"/>
    <mergeCell ref="B43:R43"/>
    <mergeCell ref="B41:R41"/>
    <mergeCell ref="B42:R42"/>
    <mergeCell ref="M44:N44"/>
    <mergeCell ref="B36:C36"/>
    <mergeCell ref="D36:G36"/>
    <mergeCell ref="H36:J36"/>
    <mergeCell ref="M36:N36"/>
    <mergeCell ref="O36:R36"/>
    <mergeCell ref="U36:V36"/>
    <mergeCell ref="M34:N34"/>
    <mergeCell ref="O34:R34"/>
    <mergeCell ref="AF34:AG34"/>
    <mergeCell ref="B35:C35"/>
    <mergeCell ref="U35:V35"/>
    <mergeCell ref="W27:Z27"/>
    <mergeCell ref="AA27:AC27"/>
    <mergeCell ref="AF27:AG27"/>
    <mergeCell ref="AH25:AK25"/>
    <mergeCell ref="B26:C26"/>
    <mergeCell ref="U26:V26"/>
    <mergeCell ref="AH27:AK27"/>
    <mergeCell ref="K31:L31"/>
    <mergeCell ref="M31:N31"/>
    <mergeCell ref="O31:R31"/>
    <mergeCell ref="AD31:AE31"/>
    <mergeCell ref="AF31:AG31"/>
    <mergeCell ref="AH31:AK31"/>
    <mergeCell ref="B27:C27"/>
    <mergeCell ref="D27:G27"/>
    <mergeCell ref="H27:J27"/>
    <mergeCell ref="M27:N27"/>
    <mergeCell ref="O27:R27"/>
    <mergeCell ref="U27:V27"/>
    <mergeCell ref="K24:L24"/>
    <mergeCell ref="M24:N24"/>
    <mergeCell ref="O24:R24"/>
    <mergeCell ref="AD24:AE24"/>
    <mergeCell ref="AF24:AG24"/>
    <mergeCell ref="AH24:AK24"/>
    <mergeCell ref="M25:N25"/>
    <mergeCell ref="O25:R25"/>
    <mergeCell ref="AF25:AG25"/>
    <mergeCell ref="AF17:AG17"/>
    <mergeCell ref="AH17:AK17"/>
    <mergeCell ref="B13:C13"/>
    <mergeCell ref="D13:G13"/>
    <mergeCell ref="H13:J13"/>
    <mergeCell ref="M13:N13"/>
    <mergeCell ref="O13:R13"/>
    <mergeCell ref="U13:V13"/>
    <mergeCell ref="B20:C20"/>
    <mergeCell ref="D20:G20"/>
    <mergeCell ref="H20:J20"/>
    <mergeCell ref="M20:N20"/>
    <mergeCell ref="O20:R20"/>
    <mergeCell ref="U20:V20"/>
    <mergeCell ref="M18:N18"/>
    <mergeCell ref="O18:R18"/>
    <mergeCell ref="AF18:AG18"/>
    <mergeCell ref="W20:Z20"/>
    <mergeCell ref="AA20:AC20"/>
    <mergeCell ref="AF20:AG20"/>
    <mergeCell ref="AH20:AK20"/>
    <mergeCell ref="A2:S2"/>
    <mergeCell ref="T2:AL2"/>
    <mergeCell ref="A3:S3"/>
    <mergeCell ref="T3:AL3"/>
    <mergeCell ref="M4:N4"/>
    <mergeCell ref="O4:R4"/>
    <mergeCell ref="AF4:AG4"/>
    <mergeCell ref="AH4:AK4"/>
    <mergeCell ref="M11:N11"/>
    <mergeCell ref="O11:R11"/>
    <mergeCell ref="AF11:AG11"/>
    <mergeCell ref="AH11:AK11"/>
    <mergeCell ref="W6:Z6"/>
    <mergeCell ref="AA6:AC6"/>
    <mergeCell ref="AF6:AG6"/>
    <mergeCell ref="AH6:AK6"/>
    <mergeCell ref="K10:L10"/>
    <mergeCell ref="M10:N10"/>
    <mergeCell ref="O10:R10"/>
    <mergeCell ref="AD10:AE10"/>
    <mergeCell ref="AF10:AG10"/>
    <mergeCell ref="AH10:AK10"/>
    <mergeCell ref="M52:N52"/>
    <mergeCell ref="AF52:AG52"/>
    <mergeCell ref="AH52:AK52"/>
    <mergeCell ref="B5:C5"/>
    <mergeCell ref="U5:V5"/>
    <mergeCell ref="B6:C6"/>
    <mergeCell ref="D6:G6"/>
    <mergeCell ref="H6:J6"/>
    <mergeCell ref="M6:N6"/>
    <mergeCell ref="O6:R6"/>
    <mergeCell ref="U6:V6"/>
    <mergeCell ref="B12:C12"/>
    <mergeCell ref="U12:V12"/>
    <mergeCell ref="AH18:AK18"/>
    <mergeCell ref="B19:C19"/>
    <mergeCell ref="U19:V19"/>
    <mergeCell ref="W13:Z13"/>
    <mergeCell ref="AA13:AC13"/>
    <mergeCell ref="AF13:AG13"/>
    <mergeCell ref="AH13:AK13"/>
    <mergeCell ref="K17:L17"/>
    <mergeCell ref="M17:N17"/>
    <mergeCell ref="O17:R17"/>
    <mergeCell ref="AD17:AE17"/>
  </mergeCells>
  <printOptions horizontalCentered="1"/>
  <pageMargins left="0.70866141732283472" right="0.70866141732283472" top="0.54" bottom="0.70866141732283472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3BAB-C703-4CC2-B1CD-0A7BD4F9C191}">
  <sheetPr>
    <pageSetUpPr fitToPage="1"/>
  </sheetPr>
  <dimension ref="A1:K39"/>
  <sheetViews>
    <sheetView topLeftCell="A14" zoomScaleNormal="100" workbookViewId="0">
      <selection activeCell="Q12" sqref="Q12"/>
    </sheetView>
  </sheetViews>
  <sheetFormatPr defaultRowHeight="15" x14ac:dyDescent="0.25"/>
  <cols>
    <col min="10" max="10" width="12.140625" customWidth="1"/>
    <col min="11" max="11" width="5.7109375" customWidth="1"/>
  </cols>
  <sheetData>
    <row r="1" spans="1:11" ht="16.5" thickBot="1" x14ac:dyDescent="0.3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ht="28.5" customHeight="1" thickBot="1" x14ac:dyDescent="0.3">
      <c r="A2" s="260" t="s">
        <v>149</v>
      </c>
      <c r="B2" s="261"/>
      <c r="C2" s="261"/>
      <c r="D2" s="261"/>
      <c r="E2" s="261"/>
      <c r="F2" s="261"/>
      <c r="G2" s="261"/>
      <c r="H2" s="261"/>
      <c r="I2" s="261"/>
      <c r="J2" s="261"/>
      <c r="K2" s="262"/>
    </row>
    <row r="3" spans="1:11" ht="21.75" customHeight="1" x14ac:dyDescent="0.25">
      <c r="A3" s="242" t="s">
        <v>21</v>
      </c>
      <c r="B3" s="243"/>
      <c r="C3" s="243"/>
      <c r="D3" s="243"/>
      <c r="E3" s="243"/>
      <c r="F3" s="243"/>
      <c r="G3" s="243"/>
      <c r="H3" s="243"/>
      <c r="I3" s="243"/>
      <c r="J3" s="243"/>
      <c r="K3" s="244"/>
    </row>
    <row r="4" spans="1:11" ht="15.75" x14ac:dyDescent="0.25">
      <c r="A4" s="245"/>
      <c r="B4" s="179"/>
      <c r="C4" s="179"/>
      <c r="D4" s="179"/>
      <c r="E4" s="179"/>
      <c r="F4" s="179"/>
      <c r="G4" s="179"/>
      <c r="H4" s="179"/>
      <c r="I4" s="179"/>
      <c r="J4" s="179"/>
      <c r="K4" s="246"/>
    </row>
    <row r="5" spans="1:11" ht="15.75" x14ac:dyDescent="0.25">
      <c r="A5" s="245" t="s">
        <v>22</v>
      </c>
      <c r="B5" s="179"/>
      <c r="C5" s="179"/>
      <c r="D5" s="179"/>
      <c r="E5" s="179"/>
      <c r="F5" s="179"/>
      <c r="G5" s="179"/>
      <c r="H5" s="179"/>
      <c r="I5" s="179"/>
      <c r="J5" s="179"/>
      <c r="K5" s="246"/>
    </row>
    <row r="6" spans="1:11" ht="15.75" x14ac:dyDescent="0.25">
      <c r="A6" s="245"/>
      <c r="B6" s="179"/>
      <c r="C6" s="179"/>
      <c r="D6" s="179"/>
      <c r="E6" s="179"/>
      <c r="F6" s="179"/>
      <c r="G6" s="179"/>
      <c r="H6" s="179"/>
      <c r="I6" s="179"/>
      <c r="J6" s="179"/>
      <c r="K6" s="246"/>
    </row>
    <row r="7" spans="1:11" ht="15.75" x14ac:dyDescent="0.25">
      <c r="A7" s="247" t="s">
        <v>23</v>
      </c>
      <c r="B7" s="179" t="s">
        <v>24</v>
      </c>
      <c r="C7" s="179"/>
      <c r="D7" s="179"/>
      <c r="E7" s="179"/>
      <c r="F7" s="179"/>
      <c r="G7" s="179"/>
      <c r="H7" s="179"/>
      <c r="I7" s="179"/>
      <c r="J7" s="179"/>
      <c r="K7" s="246"/>
    </row>
    <row r="8" spans="1:11" ht="15.75" x14ac:dyDescent="0.25">
      <c r="A8" s="247"/>
      <c r="B8" s="179"/>
      <c r="C8" s="179"/>
      <c r="D8" s="179"/>
      <c r="E8" s="179"/>
      <c r="F8" s="179"/>
      <c r="G8" s="179"/>
      <c r="H8" s="179"/>
      <c r="I8" s="179"/>
      <c r="J8" s="179"/>
      <c r="K8" s="246"/>
    </row>
    <row r="9" spans="1:11" ht="15.75" x14ac:dyDescent="0.25">
      <c r="A9" s="247" t="s">
        <v>25</v>
      </c>
      <c r="B9" s="179" t="s">
        <v>26</v>
      </c>
      <c r="C9" s="179"/>
      <c r="D9" s="179"/>
      <c r="E9" s="179"/>
      <c r="F9" s="179"/>
      <c r="G9" s="179"/>
      <c r="H9" s="179"/>
      <c r="I9" s="179"/>
      <c r="J9" s="179"/>
      <c r="K9" s="246"/>
    </row>
    <row r="10" spans="1:11" ht="15.75" x14ac:dyDescent="0.25">
      <c r="A10" s="247"/>
      <c r="B10" s="179" t="s">
        <v>27</v>
      </c>
      <c r="C10" s="179"/>
      <c r="D10" s="179"/>
      <c r="E10" s="179"/>
      <c r="F10" s="179"/>
      <c r="G10" s="179"/>
      <c r="H10" s="179"/>
      <c r="I10" s="179"/>
      <c r="J10" s="179"/>
      <c r="K10" s="246"/>
    </row>
    <row r="11" spans="1:11" ht="15.75" x14ac:dyDescent="0.25">
      <c r="A11" s="247"/>
      <c r="B11" s="179"/>
      <c r="C11" s="179"/>
      <c r="D11" s="179"/>
      <c r="E11" s="179"/>
      <c r="F11" s="179"/>
      <c r="G11" s="179"/>
      <c r="H11" s="179"/>
      <c r="I11" s="179"/>
      <c r="J11" s="179"/>
      <c r="K11" s="246"/>
    </row>
    <row r="12" spans="1:11" ht="15.75" x14ac:dyDescent="0.25">
      <c r="A12" s="247" t="s">
        <v>28</v>
      </c>
      <c r="B12" s="179" t="s">
        <v>50</v>
      </c>
      <c r="C12" s="179"/>
      <c r="D12" s="179"/>
      <c r="E12" s="179"/>
      <c r="F12" s="179"/>
      <c r="G12" s="179"/>
      <c r="H12" s="179"/>
      <c r="I12" s="179"/>
      <c r="J12" s="179"/>
      <c r="K12" s="246"/>
    </row>
    <row r="13" spans="1:11" ht="15.75" x14ac:dyDescent="0.25">
      <c r="A13" s="247"/>
      <c r="B13" s="179" t="s">
        <v>32</v>
      </c>
      <c r="C13" s="179"/>
      <c r="D13" s="179"/>
      <c r="E13" s="179"/>
      <c r="F13" s="179"/>
      <c r="G13" s="179"/>
      <c r="H13" s="179"/>
      <c r="I13" s="179"/>
      <c r="J13" s="179"/>
      <c r="K13" s="246"/>
    </row>
    <row r="14" spans="1:11" ht="15.75" x14ac:dyDescent="0.25">
      <c r="A14" s="247"/>
      <c r="B14" s="179"/>
      <c r="C14" s="179"/>
      <c r="D14" s="179"/>
      <c r="E14" s="179"/>
      <c r="F14" s="179"/>
      <c r="G14" s="179"/>
      <c r="H14" s="179"/>
      <c r="I14" s="179"/>
      <c r="J14" s="179"/>
      <c r="K14" s="246"/>
    </row>
    <row r="15" spans="1:11" ht="15.75" x14ac:dyDescent="0.25">
      <c r="A15" s="247" t="s">
        <v>29</v>
      </c>
      <c r="B15" s="179" t="s">
        <v>30</v>
      </c>
      <c r="C15" s="179"/>
      <c r="D15" s="179"/>
      <c r="E15" s="179"/>
      <c r="F15" s="179"/>
      <c r="G15" s="179"/>
      <c r="H15" s="179"/>
      <c r="I15" s="179"/>
      <c r="J15" s="179"/>
      <c r="K15" s="246"/>
    </row>
    <row r="16" spans="1:11" ht="15.75" x14ac:dyDescent="0.25">
      <c r="A16" s="245"/>
      <c r="B16" s="179" t="s">
        <v>31</v>
      </c>
      <c r="C16" s="179"/>
      <c r="D16" s="179"/>
      <c r="E16" s="179"/>
      <c r="F16" s="179"/>
      <c r="G16" s="179"/>
      <c r="H16" s="179"/>
      <c r="I16" s="179"/>
      <c r="J16" s="179"/>
      <c r="K16" s="246"/>
    </row>
    <row r="17" spans="1:11" ht="15.75" x14ac:dyDescent="0.25">
      <c r="A17" s="245"/>
      <c r="B17" s="179" t="s">
        <v>47</v>
      </c>
      <c r="C17" s="179"/>
      <c r="D17" s="179"/>
      <c r="E17" s="179"/>
      <c r="F17" s="179"/>
      <c r="G17" s="179"/>
      <c r="H17" s="179"/>
      <c r="I17" s="179"/>
      <c r="J17" s="179"/>
      <c r="K17" s="246"/>
    </row>
    <row r="18" spans="1:11" ht="15.75" x14ac:dyDescent="0.25">
      <c r="A18" s="245"/>
      <c r="B18" s="179"/>
      <c r="C18" s="179"/>
      <c r="D18" s="179"/>
      <c r="E18" s="179"/>
      <c r="F18" s="179"/>
      <c r="G18" s="179"/>
      <c r="H18" s="179"/>
      <c r="I18" s="179"/>
      <c r="J18" s="179"/>
      <c r="K18" s="246"/>
    </row>
    <row r="19" spans="1:11" ht="15.75" x14ac:dyDescent="0.25">
      <c r="A19" s="245"/>
      <c r="B19" s="179"/>
      <c r="C19" s="179"/>
      <c r="D19" s="179"/>
      <c r="E19" s="179"/>
      <c r="F19" s="179"/>
      <c r="G19" s="179"/>
      <c r="H19" s="179"/>
      <c r="I19" s="179"/>
      <c r="J19" s="179"/>
      <c r="K19" s="246"/>
    </row>
    <row r="20" spans="1:11" ht="15.75" x14ac:dyDescent="0.25">
      <c r="A20" s="245" t="s">
        <v>45</v>
      </c>
      <c r="B20" s="179"/>
      <c r="C20" s="179"/>
      <c r="D20" s="179"/>
      <c r="E20" s="179"/>
      <c r="F20" s="179"/>
      <c r="G20" s="179" t="s">
        <v>33</v>
      </c>
      <c r="H20" s="179"/>
      <c r="I20" s="179"/>
      <c r="J20" s="179"/>
      <c r="K20" s="246"/>
    </row>
    <row r="21" spans="1:11" ht="15.75" x14ac:dyDescent="0.25">
      <c r="A21" s="245"/>
      <c r="B21" s="179"/>
      <c r="C21" s="179"/>
      <c r="D21" s="179"/>
      <c r="E21" s="179"/>
      <c r="F21" s="179"/>
      <c r="G21" s="179" t="s">
        <v>34</v>
      </c>
      <c r="H21" s="179"/>
      <c r="I21" s="179"/>
      <c r="J21" s="179"/>
      <c r="K21" s="246"/>
    </row>
    <row r="22" spans="1:11" ht="15.75" x14ac:dyDescent="0.25">
      <c r="A22" s="245"/>
      <c r="B22" s="179"/>
      <c r="C22" s="179"/>
      <c r="D22" s="179"/>
      <c r="E22" s="179"/>
      <c r="F22" s="179"/>
      <c r="G22" s="179"/>
      <c r="H22" s="179"/>
      <c r="I22" s="179"/>
      <c r="J22" s="179"/>
      <c r="K22" s="246"/>
    </row>
    <row r="23" spans="1:11" ht="15.75" x14ac:dyDescent="0.25">
      <c r="A23" s="245"/>
      <c r="B23" s="179"/>
      <c r="C23" s="179"/>
      <c r="D23" s="179"/>
      <c r="E23" s="179"/>
      <c r="F23" s="179"/>
      <c r="G23" s="179"/>
      <c r="H23" s="179"/>
      <c r="I23" s="179"/>
      <c r="J23" s="179"/>
      <c r="K23" s="246"/>
    </row>
    <row r="24" spans="1:11" ht="15.75" x14ac:dyDescent="0.25">
      <c r="A24" s="248" t="s">
        <v>36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50"/>
    </row>
    <row r="25" spans="1:11" ht="15.75" x14ac:dyDescent="0.25">
      <c r="A25" s="245"/>
      <c r="B25" s="179"/>
      <c r="C25" s="179"/>
      <c r="D25" s="179"/>
      <c r="E25" s="179"/>
      <c r="F25" s="179"/>
      <c r="G25" s="179"/>
      <c r="H25" s="179"/>
      <c r="I25" s="179"/>
      <c r="J25" s="179"/>
      <c r="K25" s="246"/>
    </row>
    <row r="26" spans="1:11" ht="15.75" x14ac:dyDescent="0.25">
      <c r="A26" s="245" t="s">
        <v>37</v>
      </c>
      <c r="B26" s="179"/>
      <c r="C26" s="179"/>
      <c r="D26" s="179"/>
      <c r="E26" s="179"/>
      <c r="F26" s="179"/>
      <c r="G26" s="179"/>
      <c r="H26" s="179"/>
      <c r="I26" s="179"/>
      <c r="J26" s="179"/>
      <c r="K26" s="246"/>
    </row>
    <row r="27" spans="1:11" ht="15.75" x14ac:dyDescent="0.25">
      <c r="A27" s="245" t="s">
        <v>38</v>
      </c>
      <c r="B27" s="179"/>
      <c r="C27" s="179"/>
      <c r="D27" s="179"/>
      <c r="E27" s="179"/>
      <c r="F27" s="179"/>
      <c r="G27" s="179"/>
      <c r="H27" s="179"/>
      <c r="I27" s="179"/>
      <c r="J27" s="179"/>
      <c r="K27" s="246"/>
    </row>
    <row r="28" spans="1:11" ht="15.75" x14ac:dyDescent="0.25">
      <c r="A28" s="245" t="s">
        <v>40</v>
      </c>
      <c r="B28" s="179"/>
      <c r="C28" s="179"/>
      <c r="D28" s="179"/>
      <c r="E28" s="179"/>
      <c r="F28" s="179"/>
      <c r="G28" s="179"/>
      <c r="H28" s="179"/>
      <c r="I28" s="179"/>
      <c r="J28" s="179"/>
      <c r="K28" s="246"/>
    </row>
    <row r="29" spans="1:11" ht="15.75" x14ac:dyDescent="0.25">
      <c r="A29" s="245"/>
      <c r="B29" s="179"/>
      <c r="C29" s="179"/>
      <c r="D29" s="179"/>
      <c r="E29" s="179"/>
      <c r="F29" s="179"/>
      <c r="G29" s="179"/>
      <c r="H29" s="179"/>
      <c r="I29" s="179"/>
      <c r="J29" s="179"/>
      <c r="K29" s="246"/>
    </row>
    <row r="30" spans="1:11" ht="15.75" x14ac:dyDescent="0.25">
      <c r="A30" s="245"/>
      <c r="B30" s="179"/>
      <c r="C30" s="179"/>
      <c r="D30" s="179"/>
      <c r="E30" s="179"/>
      <c r="F30" s="179"/>
      <c r="G30" s="179"/>
      <c r="H30" s="179"/>
      <c r="I30" s="179"/>
      <c r="J30" s="179"/>
      <c r="K30" s="246"/>
    </row>
    <row r="31" spans="1:11" ht="15.75" x14ac:dyDescent="0.25">
      <c r="A31" s="245"/>
      <c r="B31" s="179"/>
      <c r="C31" s="179"/>
      <c r="D31" s="179"/>
      <c r="E31" s="179"/>
      <c r="F31" s="179"/>
      <c r="G31" s="179"/>
      <c r="H31" s="179"/>
      <c r="I31" s="179"/>
      <c r="J31" s="179"/>
      <c r="K31" s="246"/>
    </row>
    <row r="32" spans="1:11" ht="15.75" x14ac:dyDescent="0.25">
      <c r="A32" s="245" t="s">
        <v>39</v>
      </c>
      <c r="B32" s="179"/>
      <c r="C32" s="179"/>
      <c r="D32" s="179"/>
      <c r="E32" s="179"/>
      <c r="F32" s="179"/>
      <c r="G32" s="179" t="s">
        <v>46</v>
      </c>
      <c r="H32" s="179"/>
      <c r="I32" s="179"/>
      <c r="J32" s="179"/>
      <c r="K32" s="246"/>
    </row>
    <row r="33" spans="1:11" ht="15.75" x14ac:dyDescent="0.25">
      <c r="A33" s="245"/>
      <c r="B33" s="179"/>
      <c r="C33" s="179"/>
      <c r="D33" s="179"/>
      <c r="E33" s="179"/>
      <c r="F33" s="179"/>
      <c r="G33" s="179" t="s">
        <v>41</v>
      </c>
      <c r="H33" s="179"/>
      <c r="I33" s="179"/>
      <c r="J33" s="179"/>
      <c r="K33" s="246"/>
    </row>
    <row r="34" spans="1:11" ht="15.75" x14ac:dyDescent="0.25">
      <c r="A34" s="245"/>
      <c r="B34" s="179"/>
      <c r="C34" s="179"/>
      <c r="D34" s="179"/>
      <c r="E34" s="179"/>
      <c r="F34" s="179"/>
      <c r="G34" s="179"/>
      <c r="H34" s="179"/>
      <c r="I34" s="179"/>
      <c r="J34" s="179"/>
      <c r="K34" s="246"/>
    </row>
    <row r="35" spans="1:11" ht="15.75" x14ac:dyDescent="0.25">
      <c r="A35" s="245"/>
      <c r="B35" s="179"/>
      <c r="C35" s="179"/>
      <c r="D35" s="179"/>
      <c r="E35" s="179"/>
      <c r="F35" s="179"/>
      <c r="G35" s="179" t="s">
        <v>43</v>
      </c>
      <c r="H35" s="179"/>
      <c r="I35" s="179"/>
      <c r="J35" s="179"/>
      <c r="K35" s="246"/>
    </row>
    <row r="36" spans="1:11" ht="15.75" x14ac:dyDescent="0.25">
      <c r="A36" s="245"/>
      <c r="B36" s="179"/>
      <c r="C36" s="179"/>
      <c r="D36" s="179"/>
      <c r="E36" s="179"/>
      <c r="F36" s="179"/>
      <c r="G36" s="179"/>
      <c r="H36" s="179"/>
      <c r="I36" s="179"/>
      <c r="J36" s="179"/>
      <c r="K36" s="246"/>
    </row>
    <row r="37" spans="1:11" ht="15.75" x14ac:dyDescent="0.25">
      <c r="A37" s="245"/>
      <c r="B37" s="179"/>
      <c r="C37" s="179"/>
      <c r="D37" s="179"/>
      <c r="E37" s="179"/>
      <c r="F37" s="179"/>
      <c r="G37" s="179" t="s">
        <v>44</v>
      </c>
      <c r="H37" s="179"/>
      <c r="I37" s="179"/>
      <c r="J37" s="179"/>
      <c r="K37" s="246"/>
    </row>
    <row r="38" spans="1:11" ht="15.75" x14ac:dyDescent="0.25">
      <c r="A38" s="245"/>
      <c r="B38" s="179"/>
      <c r="C38" s="179"/>
      <c r="D38" s="179"/>
      <c r="E38" s="179"/>
      <c r="F38" s="179"/>
      <c r="G38" s="179" t="s">
        <v>42</v>
      </c>
      <c r="H38" s="179"/>
      <c r="I38" s="179"/>
      <c r="J38" s="179"/>
      <c r="K38" s="246"/>
    </row>
    <row r="39" spans="1:11" ht="16.5" thickBot="1" x14ac:dyDescent="0.3">
      <c r="A39" s="251"/>
      <c r="B39" s="252"/>
      <c r="C39" s="252"/>
      <c r="D39" s="252"/>
      <c r="E39" s="252"/>
      <c r="F39" s="252"/>
      <c r="G39" s="252"/>
      <c r="H39" s="252"/>
      <c r="I39" s="252"/>
      <c r="J39" s="252"/>
      <c r="K39" s="253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8983-D775-4C94-AF62-5E4C922E749A}">
  <dimension ref="A1:D24"/>
  <sheetViews>
    <sheetView view="pageBreakPreview" topLeftCell="A12" zoomScale="115" zoomScaleNormal="100" zoomScaleSheetLayoutView="115" workbookViewId="0">
      <selection activeCell="B20" sqref="B20"/>
    </sheetView>
  </sheetViews>
  <sheetFormatPr defaultRowHeight="15" x14ac:dyDescent="0.25"/>
  <cols>
    <col min="2" max="2" width="53.5703125" customWidth="1"/>
    <col min="3" max="4" width="15.42578125" customWidth="1"/>
  </cols>
  <sheetData>
    <row r="1" spans="1:4" x14ac:dyDescent="0.25">
      <c r="A1" s="17"/>
    </row>
    <row r="2" spans="1:4" ht="16.5" x14ac:dyDescent="0.25">
      <c r="A2" s="18"/>
    </row>
    <row r="3" spans="1:4" x14ac:dyDescent="0.25">
      <c r="A3" s="19"/>
    </row>
    <row r="4" spans="1:4" x14ac:dyDescent="0.25">
      <c r="A4" s="19"/>
    </row>
    <row r="5" spans="1:4" x14ac:dyDescent="0.25">
      <c r="A5" s="20"/>
    </row>
    <row r="7" spans="1:4" ht="15.75" x14ac:dyDescent="0.25">
      <c r="A7" s="29" t="s">
        <v>53</v>
      </c>
      <c r="B7" s="30"/>
      <c r="C7" s="30"/>
      <c r="D7" s="30"/>
    </row>
    <row r="8" spans="1:4" ht="15.75" x14ac:dyDescent="0.25">
      <c r="A8" s="29" t="s">
        <v>64</v>
      </c>
      <c r="B8" s="30"/>
      <c r="C8" s="30"/>
      <c r="D8" s="30"/>
    </row>
    <row r="9" spans="1:4" ht="16.5" x14ac:dyDescent="0.25">
      <c r="A9" s="21"/>
    </row>
    <row r="10" spans="1:4" x14ac:dyDescent="0.25">
      <c r="A10" s="22" t="s">
        <v>54</v>
      </c>
    </row>
    <row r="11" spans="1:4" ht="15.75" thickBot="1" x14ac:dyDescent="0.3">
      <c r="A11" s="23"/>
    </row>
    <row r="12" spans="1:4" ht="15.75" thickBot="1" x14ac:dyDescent="0.3">
      <c r="A12" s="31" t="s">
        <v>55</v>
      </c>
      <c r="B12" s="32" t="s">
        <v>56</v>
      </c>
      <c r="C12" s="32" t="s">
        <v>57</v>
      </c>
      <c r="D12" s="33" t="s">
        <v>58</v>
      </c>
    </row>
    <row r="13" spans="1:4" ht="38.25" customHeight="1" thickBot="1" x14ac:dyDescent="0.3">
      <c r="A13" s="37">
        <v>1</v>
      </c>
      <c r="B13" s="34" t="s">
        <v>59</v>
      </c>
      <c r="C13" s="35"/>
      <c r="D13" s="36"/>
    </row>
    <row r="14" spans="1:4" ht="50.25" customHeight="1" thickBot="1" x14ac:dyDescent="0.3">
      <c r="A14" s="24">
        <v>2</v>
      </c>
      <c r="B14" s="25" t="s">
        <v>68</v>
      </c>
      <c r="C14" s="26"/>
      <c r="D14" s="26"/>
    </row>
    <row r="15" spans="1:4" ht="108" customHeight="1" thickBot="1" x14ac:dyDescent="0.3">
      <c r="A15" s="24">
        <v>3</v>
      </c>
      <c r="B15" s="25" t="s">
        <v>71</v>
      </c>
      <c r="C15" s="26"/>
      <c r="D15" s="26"/>
    </row>
    <row r="16" spans="1:4" ht="126.75" customHeight="1" thickBot="1" x14ac:dyDescent="0.3">
      <c r="A16" s="24">
        <v>4</v>
      </c>
      <c r="B16" s="25" t="s">
        <v>66</v>
      </c>
      <c r="C16" s="26"/>
      <c r="D16" s="26"/>
    </row>
    <row r="17" spans="1:4" ht="38.25" customHeight="1" thickBot="1" x14ac:dyDescent="0.3">
      <c r="A17" s="24">
        <v>5</v>
      </c>
      <c r="B17" s="25" t="s">
        <v>67</v>
      </c>
      <c r="C17" s="26"/>
      <c r="D17" s="26"/>
    </row>
    <row r="18" spans="1:4" ht="38.25" customHeight="1" thickBot="1" x14ac:dyDescent="0.3">
      <c r="A18" s="24">
        <v>6</v>
      </c>
      <c r="B18" s="25" t="s">
        <v>69</v>
      </c>
      <c r="C18" s="26"/>
      <c r="D18" s="26"/>
    </row>
    <row r="19" spans="1:4" ht="38.25" customHeight="1" thickBot="1" x14ac:dyDescent="0.3">
      <c r="A19" s="24">
        <v>7</v>
      </c>
      <c r="B19" s="25" t="s">
        <v>60</v>
      </c>
      <c r="C19" s="26"/>
      <c r="D19" s="26"/>
    </row>
    <row r="20" spans="1:4" x14ac:dyDescent="0.25">
      <c r="A20" s="27"/>
    </row>
    <row r="21" spans="1:4" x14ac:dyDescent="0.25">
      <c r="A21" s="23"/>
    </row>
    <row r="22" spans="1:4" x14ac:dyDescent="0.25">
      <c r="A22" s="16" t="s">
        <v>61</v>
      </c>
    </row>
    <row r="23" spans="1:4" x14ac:dyDescent="0.25">
      <c r="A23" s="16"/>
    </row>
    <row r="24" spans="1:4" x14ac:dyDescent="0.25">
      <c r="A24" s="28" t="s">
        <v>62</v>
      </c>
    </row>
  </sheetData>
  <pageMargins left="0.7" right="0.7" top="0.75" bottom="0.75" header="0.3" footer="0.3"/>
  <pageSetup paperSize="9" scale="9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AAC9-71B2-4826-B8A7-888C753A7877}">
  <sheetPr>
    <tabColor rgb="FF92D050"/>
    <pageSetUpPr fitToPage="1"/>
  </sheetPr>
  <dimension ref="A1"/>
  <sheetViews>
    <sheetView workbookViewId="0">
      <selection activeCell="Y81" sqref="Y81"/>
    </sheetView>
  </sheetViews>
  <sheetFormatPr defaultRowHeight="15" x14ac:dyDescent="0.25"/>
  <sheetData/>
  <pageMargins left="0.7" right="0.7" top="0.75" bottom="0.75" header="0.3" footer="0.3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85FA-81CD-454C-A2FB-113CFF7225B6}">
  <sheetPr>
    <tabColor rgb="FF92D050"/>
  </sheetPr>
  <dimension ref="A1"/>
  <sheetViews>
    <sheetView zoomScaleNormal="100" workbookViewId="0">
      <selection activeCell="M31" sqref="M31"/>
    </sheetView>
  </sheetViews>
  <sheetFormatPr defaultRowHeight="15" x14ac:dyDescent="0.25"/>
  <sheetData/>
  <pageMargins left="0.7" right="0.7" top="0.75" bottom="0.75" header="0.3" footer="0.3"/>
  <pageSetup paperSize="9" scale="8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FE42-0186-4A65-B9E0-EFEBB90E0B3E}">
  <dimension ref="A1:D17"/>
  <sheetViews>
    <sheetView workbookViewId="0">
      <selection activeCell="A17" sqref="A17"/>
    </sheetView>
  </sheetViews>
  <sheetFormatPr defaultRowHeight="15" x14ac:dyDescent="0.25"/>
  <cols>
    <col min="1" max="1" width="40.28515625" bestFit="1" customWidth="1"/>
    <col min="3" max="3" width="23.5703125" bestFit="1" customWidth="1"/>
  </cols>
  <sheetData>
    <row r="1" spans="1:4" x14ac:dyDescent="0.25">
      <c r="A1" t="s">
        <v>138</v>
      </c>
      <c r="B1" t="s">
        <v>139</v>
      </c>
      <c r="C1" t="s">
        <v>134</v>
      </c>
      <c r="D1" t="s">
        <v>135</v>
      </c>
    </row>
    <row r="2" spans="1:4" x14ac:dyDescent="0.25">
      <c r="A2" t="s">
        <v>131</v>
      </c>
      <c r="B2" s="223">
        <v>2300</v>
      </c>
      <c r="C2">
        <v>45</v>
      </c>
      <c r="D2">
        <v>65</v>
      </c>
    </row>
    <row r="3" spans="1:4" x14ac:dyDescent="0.25">
      <c r="A3" t="s">
        <v>137</v>
      </c>
      <c r="B3" s="223">
        <v>2100</v>
      </c>
      <c r="C3">
        <v>40</v>
      </c>
      <c r="D3">
        <v>55</v>
      </c>
    </row>
    <row r="4" spans="1:4" x14ac:dyDescent="0.25">
      <c r="A4" t="s">
        <v>132</v>
      </c>
      <c r="B4" s="223">
        <v>1900</v>
      </c>
      <c r="C4">
        <v>40</v>
      </c>
      <c r="D4">
        <v>55</v>
      </c>
    </row>
    <row r="5" spans="1:4" x14ac:dyDescent="0.25">
      <c r="A5" t="s">
        <v>133</v>
      </c>
      <c r="B5" s="223">
        <v>1700</v>
      </c>
      <c r="C5">
        <v>35</v>
      </c>
      <c r="D5">
        <v>50</v>
      </c>
    </row>
    <row r="8" spans="1:4" x14ac:dyDescent="0.25">
      <c r="A8" t="s">
        <v>142</v>
      </c>
    </row>
    <row r="9" spans="1:4" x14ac:dyDescent="0.25">
      <c r="A9" t="s">
        <v>143</v>
      </c>
    </row>
    <row r="10" spans="1:4" x14ac:dyDescent="0.25">
      <c r="A10" t="s">
        <v>144</v>
      </c>
    </row>
    <row r="11" spans="1:4" x14ac:dyDescent="0.25">
      <c r="A11" t="s">
        <v>145</v>
      </c>
    </row>
    <row r="12" spans="1:4" x14ac:dyDescent="0.25">
      <c r="A12" t="s">
        <v>146</v>
      </c>
    </row>
    <row r="13" spans="1:4" x14ac:dyDescent="0.25">
      <c r="A13" t="s">
        <v>147</v>
      </c>
    </row>
    <row r="14" spans="1:4" x14ac:dyDescent="0.25">
      <c r="A14" t="s">
        <v>148</v>
      </c>
    </row>
    <row r="16" spans="1:4" x14ac:dyDescent="0.25">
      <c r="A16" t="s">
        <v>158</v>
      </c>
    </row>
    <row r="17" spans="1:1" x14ac:dyDescent="0.25">
      <c r="A17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o k n W g Y R E k O l A A A A 9 g A A A B I A H A B D b 2 5 m a W c v U G F j a 2 F n Z S 5 4 b W w g o h g A K K A U A A A A A A A A A A A A A A A A A A A A A A A A A A A A h Y 9 L D o I w G I S v Q r q n D 0 h 8 k F I W b i U x M T G 6 b E q F R v g x t F j u 5 s I j e Q U x i r p z O d 9 8 i 5 n 7 9 c a z o a m D i + 6 s a S F F D F M U a F B t Y a B M U e + O 4 Q J l g m + k O s l S B 6 M M N h l s k a L K u X N C i P c e + x i 3 X U k i S h n Z 5 + u t q n Q j 0 U c 2 / + X Q g H U S l E a C 7 1 5 j R I R Z v M R s P s O U k w n y 3 M B X i M a 9 z / Y H 8 l V f u 7 7 T Q k O Y H z i Z I i f v D + I B U E s D B B Q A A g A I A M q J J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i S d a K I p H u A 4 A A A A R A A A A E w A c A E Z v c m 1 1 b G F z L 1 N l Y 3 R p b 2 4 x L m 0 g o h g A K K A U A A A A A A A A A A A A A A A A A A A A A A A A A A A A K 0 5 N L s n M z 1 M I h t C G 1 g B Q S w E C L Q A U A A I A C A D K i S d a B h E S Q 6 U A A A D 2 A A A A E g A A A A A A A A A A A A A A A A A A A A A A Q 2 9 u Z m l n L 1 B h Y 2 t h Z 2 U u e G 1 s U E s B A i 0 A F A A C A A g A y o k n W g / K 6 a u k A A A A 6 Q A A A B M A A A A A A A A A A A A A A A A A 8 Q A A A F t D b 2 5 0 Z W 5 0 X 1 R 5 c G V z X S 5 4 b W x Q S w E C L Q A U A A I A C A D K i S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/ Y f a 7 T P v k W l U T Y S E 4 x T w Q A A A A A C A A A A A A A Q Z g A A A A E A A C A A A A A D 7 N L e R F G g B D D j 4 0 l j t 9 P k 5 P b w 8 x c H Q j t g Q f 7 l E h 4 5 + A A A A A A O g A A A A A I A A C A A A A C A A C 9 u 5 3 Y 7 W t A 2 X M t L g Q s J 9 Y E 8 Z A i 8 c Q E a r d 1 U D l H K Q V A A A A A p N p r H o K K C o L 4 5 d e D 7 V + X t A e w L 1 2 7 F S M W g 6 0 h D G 4 S S F z h R m q F G O u J 5 V i 1 1 u P o 0 X / X i H X D q K R 1 1 T 3 X I f I 8 5 q 9 A z g x s G s P J M r H e b D p e H 1 Y 0 X j 0 A A A A C 6 U F W 8 b H g H m b B 2 c j x s o w n 9 6 / j Z V s L y f C 1 g + a O z y O 1 k D u D g 3 B d M V U 3 / 6 f F S 7 L G i a d G C a r Q g v x G g t x 5 6 d Y + 7 Z 4 n I < / D a t a M a s h u p > 
</file>

<file path=customXml/itemProps1.xml><?xml version="1.0" encoding="utf-8"?>
<ds:datastoreItem xmlns:ds="http://schemas.openxmlformats.org/officeDocument/2006/customXml" ds:itemID="{A5C1B311-6713-480B-8027-1E09BCAA9B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ms 1</vt:lpstr>
      <vt:lpstr>ms2</vt:lpstr>
      <vt:lpstr>ms 3</vt:lpstr>
      <vt:lpstr>ms 4</vt:lpstr>
      <vt:lpstr>ms 5</vt:lpstr>
      <vt:lpstr>Senarai Semak</vt:lpstr>
      <vt:lpstr>Kadar (JPA 2026)</vt:lpstr>
      <vt:lpstr>Nota Tambahan</vt:lpstr>
      <vt:lpstr>Sheet2</vt:lpstr>
      <vt:lpstr>'ms 1'!Print_Area</vt:lpstr>
      <vt:lpstr>'ms 3'!Print_Area</vt:lpstr>
      <vt:lpstr>'ms 4'!Print_Area</vt:lpstr>
      <vt:lpstr>'ms 5'!Print_Area</vt:lpstr>
      <vt:lpstr>'ms2'!Print_Area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Izzah Kadir</dc:creator>
  <cp:lastModifiedBy>Izzah Kadir</cp:lastModifiedBy>
  <cp:lastPrinted>2025-01-08T07:02:02Z</cp:lastPrinted>
  <dcterms:created xsi:type="dcterms:W3CDTF">2024-01-17T09:32:33Z</dcterms:created>
  <dcterms:modified xsi:type="dcterms:W3CDTF">2026-08-04T03:18:14Z</dcterms:modified>
</cp:coreProperties>
</file>